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Marketing Schools &amp; SKU\2020-2021\SEPDS\"/>
    </mc:Choice>
  </mc:AlternateContent>
  <xr:revisionPtr revIDLastSave="0" documentId="8_{2BD7E30E-2C4A-4FFD-BCC8-B7A2FB35E25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emplate 10-22-19" sheetId="1" r:id="rId1"/>
  </sheets>
  <externalReferences>
    <externalReference r:id="rId2"/>
  </externalReferences>
  <definedNames>
    <definedName name="_xlnm._FilterDatabase" localSheetId="0" hidden="1">'Template 10-22-19'!$A$3:$O$80</definedName>
    <definedName name="_xlnm.Print_Area" localSheetId="0">'Template 10-22-19'!$A$1:$O$80</definedName>
    <definedName name="_xlnm.Print_Titles" localSheetId="0">'Template 10-22-19'!$1:$3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K34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4" i="1"/>
  <c r="N80" i="1" l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N4" i="1"/>
</calcChain>
</file>

<file path=xl/sharedStrings.xml><?xml version="1.0" encoding="utf-8"?>
<sst xmlns="http://schemas.openxmlformats.org/spreadsheetml/2006/main" count="344" uniqueCount="100">
  <si>
    <t>Processor Name</t>
  </si>
  <si>
    <t>Revised</t>
  </si>
  <si>
    <t>Information Certified as Accurate by USDA</t>
  </si>
  <si>
    <t>School Year</t>
  </si>
  <si>
    <t>NPA Number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</si>
  <si>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</si>
  <si>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</si>
  <si>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</si>
  <si>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</si>
  <si>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</si>
  <si>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</si>
  <si>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</si>
  <si>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</si>
  <si>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SY21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</si>
  <si>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</si>
  <si>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</si>
  <si>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</si>
  <si>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</si>
  <si>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</si>
  <si>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</si>
  <si>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J.R. Simplot</t>
  </si>
  <si>
    <t>0506-0090</t>
  </si>
  <si>
    <t>RoastWorks Roasted Potato Medley</t>
  </si>
  <si>
    <t>RoastWorks Whole Baby Bakers</t>
  </si>
  <si>
    <t xml:space="preserve">JR Buffalo Sticks </t>
  </si>
  <si>
    <t>Tater Gems</t>
  </si>
  <si>
    <t>Simplot Sweets Sweet Potato Fries Crinkle Cut</t>
  </si>
  <si>
    <t>Simplot Sweets Sweet Potato Gems</t>
  </si>
  <si>
    <t>Simply Gold 3/8" SC</t>
  </si>
  <si>
    <t>RoastWorks Sweet Potato Unseasoning Chunk</t>
  </si>
  <si>
    <t>Thunder Crunch 3/8" SC</t>
  </si>
  <si>
    <t>Simplot Sweets Sweet Potato 1/2" Crinkle Cut</t>
  </si>
  <si>
    <t>Simplot Sweets Sweet Potato Lattice Cut</t>
  </si>
  <si>
    <t>Simplot Sweets Sweet Potato 10-Cut Wedge</t>
  </si>
  <si>
    <t>Simplot Sweets Sweet Potato %/16 SC w/Vanilla Sugar</t>
  </si>
  <si>
    <t>Conquest 5/16" Straight Cut</t>
  </si>
  <si>
    <t>Conquest Sidewinder</t>
  </si>
  <si>
    <t>JR Buffalo Sidewinder</t>
  </si>
  <si>
    <t>Smokey BBQ Sidewinder</t>
  </si>
  <si>
    <t>Roasted Sweet Potato Pulp</t>
  </si>
  <si>
    <t>Roasted Sweet Potato Mashed</t>
  </si>
  <si>
    <t>Infinity 3/8" CC Deep V</t>
  </si>
  <si>
    <t>Infinity 3/8" SC</t>
  </si>
  <si>
    <t xml:space="preserve">Infinity 5/16" x 3/8" SC </t>
  </si>
  <si>
    <t>Infinity 1/2" CC Deep V</t>
  </si>
  <si>
    <t>Infinity 10 Cut Wedge</t>
  </si>
  <si>
    <t>Infinity 1/4" Shoestring</t>
  </si>
  <si>
    <t>Savory Reduced Sodium 5/16" x 3/8"  SC</t>
  </si>
  <si>
    <t>Savory Reduced Sodium 10 Cut Wedge</t>
  </si>
  <si>
    <t>RoastWorks Baby Baker Halves w/Herbs &amp; Parmesan</t>
  </si>
  <si>
    <t>Savory Reduced Sodium Loop</t>
  </si>
  <si>
    <t>Tradtional Tater Gems</t>
  </si>
  <si>
    <t>Tater Pals Oven 1/2" Crinkle Cut</t>
  </si>
  <si>
    <t>Tater Pals Oven 1/4" Shoe String</t>
  </si>
  <si>
    <t>Skincredibles Potato Chip</t>
  </si>
  <si>
    <t>Skincredibles Lattice Cut</t>
  </si>
  <si>
    <t>Skincredible Potato Boats</t>
  </si>
  <si>
    <t>Skincredibles 10-Cut Wedge</t>
  </si>
  <si>
    <t>Skincredibles 8-Cut Wedge</t>
  </si>
  <si>
    <t>Skincredibles Loops</t>
  </si>
  <si>
    <t>Blue Ribbon 3/8 Straight Cut NW Shield</t>
  </si>
  <si>
    <t>Blue Ribbon 3/8" Straight Cut</t>
  </si>
  <si>
    <t xml:space="preserve">Blue Ribbon 1/2" Crinkle Cut   </t>
  </si>
  <si>
    <t>Tri-Taters</t>
  </si>
  <si>
    <t>Tiny Triangles</t>
  </si>
  <si>
    <t>Spudster Original Butter Flavor</t>
  </si>
  <si>
    <t>Plain Mashed</t>
  </si>
  <si>
    <t>Homestyle Mashed</t>
  </si>
  <si>
    <t>Garlic Redskin Mashed</t>
  </si>
  <si>
    <t>Skicredibles Chunks</t>
  </si>
  <si>
    <t>Shredded Hash Browns</t>
  </si>
  <si>
    <t>Tater Sticks</t>
  </si>
  <si>
    <t>Tater Bucks</t>
  </si>
  <si>
    <t>101's Hash Brown Patty</t>
  </si>
  <si>
    <t>Simplot Classic 1/4" Shoestring</t>
  </si>
  <si>
    <t>Simplot Blue Ribbon XLF 1/4" Shoestring</t>
  </si>
  <si>
    <t>Savory Loops</t>
  </si>
  <si>
    <t>Savory 3/8" Straight Cut</t>
  </si>
  <si>
    <t>Conquest 3/8" Straight Cut</t>
  </si>
  <si>
    <t xml:space="preserve">Krunchie Wedges 8-Cut </t>
  </si>
  <si>
    <t>Savory 5/16" Straight Cut</t>
  </si>
  <si>
    <t xml:space="preserve">Sour Cream and Chive 3/8" x 5/16" Straight Cut </t>
  </si>
  <si>
    <t>NatrualCrisp 5/16" x 3/8" Straight cut</t>
  </si>
  <si>
    <t>NaturalCrisp 1/4" Shoestring</t>
  </si>
  <si>
    <t>Batter Bites</t>
  </si>
  <si>
    <t>Savory 10-Cut Wedge</t>
  </si>
  <si>
    <t>Sour Cream and Chive 10-cut Wedge</t>
  </si>
  <si>
    <t>Seasoned Crisp Fiesta Wedge 10 cut</t>
  </si>
  <si>
    <t>Savory 8-Cut Wedge</t>
  </si>
  <si>
    <t>Savory Lattice Cut</t>
  </si>
  <si>
    <t>JR Buffalos Slices</t>
  </si>
  <si>
    <t>Conquest 1/4" Shoestring</t>
  </si>
  <si>
    <t>RoastWorks Sweet Potato w/maple seasoning</t>
  </si>
  <si>
    <t>RoastWorks Yukon Gold &amp;  Redskin Potatoes</t>
  </si>
  <si>
    <t>RoastWorks Rosemary Redskin</t>
  </si>
  <si>
    <t>RoastWorks Redskin Halves</t>
  </si>
  <si>
    <t>RoastWorks Unseasoned Redskin Chunks</t>
  </si>
  <si>
    <t>RoastWorks Herb &amp; Garlic Russets</t>
  </si>
  <si>
    <t>Simplot Conquest® Crispy Potato Strips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</si>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</sst>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021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19"/>
      <sheetName val="June 2018"/>
    </sheetNames>
    <sheetDataSet>
      <sheetData sheetId="0">
        <row r="2">
          <cell r="A2" t="str">
            <v>Material</v>
          </cell>
          <cell r="B2" t="str">
            <v>Material Descr.</v>
          </cell>
          <cell r="C2" t="str">
            <v>Average Price</v>
          </cell>
        </row>
        <row r="3">
          <cell r="A3">
            <v>100002</v>
          </cell>
          <cell r="B3" t="str">
            <v>CHEESE CHED WHT SHRED BAG-6/5 LB</v>
          </cell>
          <cell r="C3">
            <v>1.6368</v>
          </cell>
        </row>
        <row r="4">
          <cell r="A4">
            <v>100003</v>
          </cell>
          <cell r="B4" t="str">
            <v>CHEESE CHED YEL SHRED BAG-6/5 LB</v>
          </cell>
          <cell r="C4">
            <v>1.6368</v>
          </cell>
        </row>
        <row r="5">
          <cell r="A5">
            <v>100011</v>
          </cell>
          <cell r="B5" t="str">
            <v>CHEESE CHED RDU FAT WHT SHRED BAG-6/5 LB</v>
          </cell>
          <cell r="C5">
            <v>1.6368</v>
          </cell>
        </row>
        <row r="6">
          <cell r="A6">
            <v>100012</v>
          </cell>
          <cell r="B6" t="str">
            <v>CHEESE CHED RDU FAT YEL SHRED BAG-6/5 LB</v>
          </cell>
          <cell r="C6">
            <v>1.6368</v>
          </cell>
        </row>
        <row r="7">
          <cell r="A7">
            <v>100017</v>
          </cell>
          <cell r="B7" t="str">
            <v>CHEESE PROCESS LVS-6/5 LB</v>
          </cell>
          <cell r="C7">
            <v>1.6368</v>
          </cell>
        </row>
        <row r="8">
          <cell r="A8">
            <v>100018</v>
          </cell>
          <cell r="B8" t="str">
            <v>CHEESE PROCESS YEL SLC LVS-6/5 LB</v>
          </cell>
          <cell r="C8">
            <v>1.6368</v>
          </cell>
        </row>
        <row r="9">
          <cell r="A9">
            <v>100019</v>
          </cell>
          <cell r="B9" t="str">
            <v>CHEESE PROCESS WHT SLC LVS-6/5 LB</v>
          </cell>
          <cell r="C9">
            <v>1.6368</v>
          </cell>
        </row>
        <row r="10">
          <cell r="A10">
            <v>100021</v>
          </cell>
          <cell r="B10" t="str">
            <v>CHEESE MOZ LM PART SKM SHRD FRZ BOX-30LB</v>
          </cell>
          <cell r="C10">
            <v>1.6629</v>
          </cell>
        </row>
        <row r="11">
          <cell r="A11">
            <v>100022</v>
          </cell>
          <cell r="B11" t="str">
            <v>CHEESE MOZ LM PART SKIM FRZ LVS-8/6 LB</v>
          </cell>
          <cell r="C11">
            <v>1.6629</v>
          </cell>
        </row>
        <row r="12">
          <cell r="A12">
            <v>100034</v>
          </cell>
          <cell r="B12" t="str">
            <v>CHEESE MOZ LITE SHRED FRZ BOX-30 LB</v>
          </cell>
          <cell r="C12">
            <v>1.6629</v>
          </cell>
        </row>
        <row r="13">
          <cell r="A13">
            <v>100036</v>
          </cell>
          <cell r="B13" t="str">
            <v>CHEESE BLEND AMER SKM YEL SLC LVS-6/5 LB</v>
          </cell>
          <cell r="C13">
            <v>1.6368</v>
          </cell>
        </row>
        <row r="14">
          <cell r="A14">
            <v>100037</v>
          </cell>
          <cell r="B14" t="str">
            <v>CHEESE BLEND AMER SKM WHT SLC LVS-6/5 LB</v>
          </cell>
          <cell r="C14">
            <v>1.6368</v>
          </cell>
        </row>
        <row r="15">
          <cell r="A15">
            <v>100038</v>
          </cell>
          <cell r="B15" t="str">
            <v>K CHEESE PROCESS WHT SLC LVS-6/5 LB</v>
          </cell>
          <cell r="C15">
            <v>1.6368</v>
          </cell>
        </row>
        <row r="16">
          <cell r="A16">
            <v>100046</v>
          </cell>
          <cell r="B16" t="str">
            <v>EGGS WHOLE FRZ CTN-6/5 LB</v>
          </cell>
          <cell r="C16">
            <v>0.75790000000000002</v>
          </cell>
        </row>
        <row r="17">
          <cell r="A17">
            <v>100047</v>
          </cell>
          <cell r="B17" t="str">
            <v>EGGS WHOLE LIQ BULK -TANK</v>
          </cell>
          <cell r="C17">
            <v>0.56840000000000002</v>
          </cell>
        </row>
        <row r="18">
          <cell r="A18">
            <v>100098</v>
          </cell>
          <cell r="B18" t="str">
            <v>CHICKEN CUT-UP FRZ CTN-40 LB</v>
          </cell>
          <cell r="C18">
            <v>0.98</v>
          </cell>
        </row>
        <row r="19">
          <cell r="A19" t="str">
            <v>100100W</v>
          </cell>
          <cell r="B19" t="str">
            <v>CHICKEN SMALL CHILLED -BULK WHITE</v>
          </cell>
          <cell r="C19">
            <v>0.88329999999999997</v>
          </cell>
        </row>
        <row r="20">
          <cell r="A20" t="str">
            <v>100100D</v>
          </cell>
          <cell r="B20" t="str">
            <v>CHICKEN SMALL CHILLED -BULK DARK</v>
          </cell>
          <cell r="C20">
            <v>0.88329999999999997</v>
          </cell>
        </row>
        <row r="21">
          <cell r="A21">
            <v>100101</v>
          </cell>
          <cell r="B21" t="str">
            <v>CHICKEN DICED CTN-40 LB</v>
          </cell>
          <cell r="C21">
            <v>1.8555999999999999</v>
          </cell>
        </row>
        <row r="22">
          <cell r="A22" t="str">
            <v>100103W</v>
          </cell>
          <cell r="B22" t="str">
            <v>CHICKEN LARGE CHILLED -BULK WHITE</v>
          </cell>
          <cell r="C22">
            <v>0.94340000000000002</v>
          </cell>
        </row>
        <row r="23">
          <cell r="A23" t="str">
            <v>100103D</v>
          </cell>
          <cell r="B23" t="str">
            <v>CHICKEN LARGE CHILLED -BULK DARK</v>
          </cell>
          <cell r="C23">
            <v>0.94340000000000002</v>
          </cell>
        </row>
        <row r="24">
          <cell r="A24">
            <v>100113</v>
          </cell>
          <cell r="B24" t="str">
            <v>CHICKEN LEGS CHILLED -BULK</v>
          </cell>
          <cell r="C24">
            <v>0.50060000000000004</v>
          </cell>
        </row>
        <row r="25">
          <cell r="A25">
            <v>100117</v>
          </cell>
          <cell r="B25" t="str">
            <v>CHICKEN FAJITA STRIPS CTN-30 LB</v>
          </cell>
          <cell r="C25">
            <v>1.6500999999999999</v>
          </cell>
        </row>
        <row r="26">
          <cell r="A26">
            <v>100119</v>
          </cell>
          <cell r="B26" t="str">
            <v>TURKEY TACO FILLING CTN-30 LB</v>
          </cell>
          <cell r="C26">
            <v>1.5879000000000001</v>
          </cell>
        </row>
        <row r="27">
          <cell r="A27">
            <v>100121</v>
          </cell>
          <cell r="B27" t="str">
            <v>TURKEY BREAST DELI FRZ CTN-40 LB</v>
          </cell>
          <cell r="C27">
            <v>2.4605999999999999</v>
          </cell>
        </row>
        <row r="28">
          <cell r="A28">
            <v>100122</v>
          </cell>
          <cell r="B28" t="str">
            <v>TURKEY BREAST SMKD DELI FRZ CTN-40 LB</v>
          </cell>
          <cell r="C28">
            <v>2.4449999999999998</v>
          </cell>
        </row>
        <row r="29">
          <cell r="A29" t="str">
            <v>100124W</v>
          </cell>
          <cell r="B29" t="str">
            <v>TURKEY CHILLED -BULK WHITE</v>
          </cell>
          <cell r="C29">
            <v>1.1153</v>
          </cell>
        </row>
        <row r="30">
          <cell r="A30" t="str">
            <v>100124D</v>
          </cell>
          <cell r="B30" t="str">
            <v>TURKEY CHILLED -BULK DARK</v>
          </cell>
          <cell r="C30">
            <v>1.1153</v>
          </cell>
        </row>
        <row r="31">
          <cell r="A31">
            <v>100125</v>
          </cell>
          <cell r="B31" t="str">
            <v>TURKEY ROASTS FRZ CTN-32-48 LB</v>
          </cell>
          <cell r="C31">
            <v>2.2502</v>
          </cell>
        </row>
        <row r="32">
          <cell r="A32">
            <v>100126</v>
          </cell>
          <cell r="B32" t="str">
            <v>TURKEY HAMS SMKD FRZ CTN-40 LB</v>
          </cell>
          <cell r="C32">
            <v>2.23</v>
          </cell>
        </row>
        <row r="33">
          <cell r="A33">
            <v>100127</v>
          </cell>
          <cell r="B33" t="str">
            <v>BEEF CAN-24/24 OZ</v>
          </cell>
          <cell r="C33">
            <v>3.3515999999999999</v>
          </cell>
        </row>
        <row r="34">
          <cell r="A34">
            <v>100134</v>
          </cell>
          <cell r="B34" t="str">
            <v>BEEF CRUMBLES W/SPP PKG-4/10 LB</v>
          </cell>
          <cell r="C34">
            <v>3.4165999999999999</v>
          </cell>
        </row>
        <row r="35">
          <cell r="A35">
            <v>100139</v>
          </cell>
          <cell r="B35" t="str">
            <v>PORK CAN-24/24 OZ</v>
          </cell>
          <cell r="C35">
            <v>2.1116999999999999</v>
          </cell>
        </row>
        <row r="36">
          <cell r="A36">
            <v>100154</v>
          </cell>
          <cell r="B36" t="str">
            <v>BEEF COARSE GROUND FRZ CTN-60 LB</v>
          </cell>
          <cell r="C36">
            <v>2.3287</v>
          </cell>
        </row>
        <row r="37">
          <cell r="A37">
            <v>100155</v>
          </cell>
          <cell r="B37" t="str">
            <v>BEEF FRESH BNLS BULK COMBO-20/2000 LB</v>
          </cell>
          <cell r="C37">
            <v>2.1395</v>
          </cell>
        </row>
        <row r="38">
          <cell r="A38">
            <v>100156</v>
          </cell>
          <cell r="B38" t="str">
            <v>BEEF BNLS SPECIAL TRM FRZ CTN-60 LB</v>
          </cell>
          <cell r="C38">
            <v>3.5032999999999999</v>
          </cell>
        </row>
        <row r="39">
          <cell r="A39">
            <v>100158</v>
          </cell>
          <cell r="B39" t="str">
            <v>BEEF FINE GROUND FRZ CTN-40 LB</v>
          </cell>
          <cell r="C39">
            <v>2.5095000000000001</v>
          </cell>
        </row>
        <row r="40">
          <cell r="A40">
            <v>100163</v>
          </cell>
          <cell r="B40" t="str">
            <v>BEEF PATTY LEAN FRZ CTN-40 LB</v>
          </cell>
          <cell r="C40">
            <v>3.1315</v>
          </cell>
        </row>
        <row r="41">
          <cell r="A41">
            <v>100173</v>
          </cell>
          <cell r="B41" t="str">
            <v>PORK ROAST LEG FRZ CTN-32-40 LB</v>
          </cell>
          <cell r="C41">
            <v>1.5677000000000001</v>
          </cell>
        </row>
        <row r="42">
          <cell r="A42">
            <v>100184</v>
          </cell>
          <cell r="B42" t="str">
            <v>PORK HAM WATERAD FRZ PKG 4/10 LB</v>
          </cell>
          <cell r="C42">
            <v>2.0413000000000001</v>
          </cell>
        </row>
        <row r="43">
          <cell r="A43">
            <v>100187</v>
          </cell>
          <cell r="B43" t="str">
            <v>PORK HAM WATERAD SLC FRZ PKG-8/5 LB</v>
          </cell>
          <cell r="C43">
            <v>2.1638999999999999</v>
          </cell>
        </row>
        <row r="44">
          <cell r="A44">
            <v>100188</v>
          </cell>
          <cell r="B44" t="str">
            <v>PORK HAM WTRADCBEDFRZ PKG-4/10 OR 8/5 LB</v>
          </cell>
          <cell r="C44">
            <v>1.8534999999999999</v>
          </cell>
        </row>
        <row r="45">
          <cell r="A45">
            <v>100193</v>
          </cell>
          <cell r="B45" t="str">
            <v>PORK PICNIC BNLS FRZ CTN-60 LB</v>
          </cell>
          <cell r="C45">
            <v>1.3079000000000001</v>
          </cell>
        </row>
        <row r="46">
          <cell r="A46">
            <v>100195</v>
          </cell>
          <cell r="B46" t="str">
            <v>TUNA CHUNK LIGHT CAN-6/66.5 OZ</v>
          </cell>
          <cell r="C46">
            <v>2.4447999999999999</v>
          </cell>
        </row>
        <row r="47">
          <cell r="A47">
            <v>100201</v>
          </cell>
          <cell r="B47" t="str">
            <v>CATFISH STRIPS BRD OVN RDY PKG-4/10 LB</v>
          </cell>
          <cell r="C47">
            <v>4.4866999999999999</v>
          </cell>
        </row>
        <row r="48">
          <cell r="A48">
            <v>100206</v>
          </cell>
          <cell r="B48" t="str">
            <v>APPLE SLICES CAN-6/10</v>
          </cell>
          <cell r="C48">
            <v>0.72799999999999998</v>
          </cell>
        </row>
        <row r="49">
          <cell r="A49">
            <v>100212</v>
          </cell>
          <cell r="B49" t="str">
            <v>MIXED FRUIT EX LT CAN-6/10</v>
          </cell>
          <cell r="C49">
            <v>0.78249999999999997</v>
          </cell>
        </row>
        <row r="50">
          <cell r="A50">
            <v>100216</v>
          </cell>
          <cell r="B50" t="str">
            <v>APRICOTS DICED PEELED EX LT CAN-6/10</v>
          </cell>
          <cell r="C50">
            <v>0.8347</v>
          </cell>
        </row>
        <row r="51">
          <cell r="A51">
            <v>100219</v>
          </cell>
          <cell r="B51" t="str">
            <v>PEACHES CLING SLICES EX LT CAN-6/10</v>
          </cell>
          <cell r="C51">
            <v>0.77839999999999998</v>
          </cell>
        </row>
        <row r="52">
          <cell r="A52">
            <v>100220</v>
          </cell>
          <cell r="B52" t="str">
            <v>PEACHES CLING DICED EX LT  CAN-6/10</v>
          </cell>
          <cell r="C52">
            <v>0.80900000000000005</v>
          </cell>
        </row>
        <row r="53">
          <cell r="A53">
            <v>100224</v>
          </cell>
          <cell r="B53" t="str">
            <v>PEARS SLICES EX LT CAN-6/10</v>
          </cell>
          <cell r="C53">
            <v>0.69120000000000004</v>
          </cell>
        </row>
        <row r="54">
          <cell r="A54">
            <v>100225</v>
          </cell>
          <cell r="B54" t="str">
            <v>PEARS DICED EX LT CAN-6/10</v>
          </cell>
          <cell r="C54">
            <v>0.75290000000000001</v>
          </cell>
        </row>
        <row r="55">
          <cell r="A55">
            <v>100226</v>
          </cell>
          <cell r="B55" t="str">
            <v>PEARS HALVES EX LT CAN-6/10</v>
          </cell>
          <cell r="C55">
            <v>0.70350000000000001</v>
          </cell>
        </row>
        <row r="56">
          <cell r="A56">
            <v>100237</v>
          </cell>
          <cell r="B56" t="str">
            <v>CHERRIES FRZ IQF CTN-40 LB</v>
          </cell>
          <cell r="C56">
            <v>0.76470000000000005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1.1805000000000001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1.0773999999999999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1.3844000000000001</v>
          </cell>
        </row>
        <row r="60">
          <cell r="A60">
            <v>100242</v>
          </cell>
          <cell r="B60" t="str">
            <v>BLUEBERRY WILD FRZ CTN-8/3 LB</v>
          </cell>
          <cell r="C60">
            <v>1.1895</v>
          </cell>
        </row>
        <row r="61">
          <cell r="A61">
            <v>100243</v>
          </cell>
          <cell r="B61" t="str">
            <v>BLUEBERRY WILD FRZ CTN-30 LB</v>
          </cell>
          <cell r="C61">
            <v>1.1314</v>
          </cell>
        </row>
        <row r="62">
          <cell r="A62">
            <v>100254</v>
          </cell>
          <cell r="B62" t="str">
            <v>STRAWBERRY SLICES FRZ CTN-30 LB</v>
          </cell>
          <cell r="C62">
            <v>1.0015000000000001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1.498</v>
          </cell>
        </row>
        <row r="64">
          <cell r="A64">
            <v>100258</v>
          </cell>
          <cell r="B64" t="str">
            <v>APPLE SLICES FRZ CTN-30 LB</v>
          </cell>
          <cell r="C64">
            <v>0.64980000000000004</v>
          </cell>
        </row>
        <row r="65">
          <cell r="A65">
            <v>100261</v>
          </cell>
          <cell r="B65" t="str">
            <v>APRICOT FRZ CUP-96/4.5 OZ</v>
          </cell>
          <cell r="C65">
            <v>1.4553</v>
          </cell>
        </row>
        <row r="66">
          <cell r="A66">
            <v>100277</v>
          </cell>
          <cell r="B66" t="str">
            <v>ORANGE JUICE SINGLE CTN-70/4 OZ</v>
          </cell>
          <cell r="C66">
            <v>0.66120000000000001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1.8329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4.5754999999999999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0.4546</v>
          </cell>
        </row>
        <row r="76">
          <cell r="A76">
            <v>100309</v>
          </cell>
          <cell r="B76" t="str">
            <v>CARROTS CAN-6/10</v>
          </cell>
          <cell r="C76">
            <v>0.46510000000000001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0.46800000000000003</v>
          </cell>
        </row>
        <row r="78">
          <cell r="A78">
            <v>100315</v>
          </cell>
          <cell r="B78" t="str">
            <v>PEAS CAN-6/10</v>
          </cell>
          <cell r="C78">
            <v>0.55610000000000004</v>
          </cell>
        </row>
        <row r="79">
          <cell r="A79">
            <v>100317</v>
          </cell>
          <cell r="B79" t="str">
            <v>SWEET POTATOES W/ SYRUP CAN-6/10</v>
          </cell>
          <cell r="C79">
            <v>0.75770000000000004</v>
          </cell>
        </row>
        <row r="80">
          <cell r="A80">
            <v>100327</v>
          </cell>
          <cell r="B80" t="str">
            <v>TOMATO PASTE CAN-6/10</v>
          </cell>
          <cell r="C80">
            <v>0.60940000000000005</v>
          </cell>
        </row>
        <row r="81">
          <cell r="A81">
            <v>100329</v>
          </cell>
          <cell r="B81" t="str">
            <v>TOMATO DICED CAN-6/10</v>
          </cell>
          <cell r="C81">
            <v>0.3553</v>
          </cell>
        </row>
        <row r="82">
          <cell r="A82">
            <v>100330</v>
          </cell>
          <cell r="B82" t="str">
            <v>TOMATO SALSA CAN-6/10</v>
          </cell>
          <cell r="C82">
            <v>0.50380000000000003</v>
          </cell>
        </row>
        <row r="83">
          <cell r="A83">
            <v>100332</v>
          </cell>
          <cell r="B83" t="str">
            <v>TOMATO PASTE FOR BULK PROCESSING</v>
          </cell>
          <cell r="C83">
            <v>0.46860000000000002</v>
          </cell>
        </row>
        <row r="84">
          <cell r="A84">
            <v>100334</v>
          </cell>
          <cell r="B84" t="str">
            <v>TOMATO SAUCE CAN-6/10</v>
          </cell>
          <cell r="C84">
            <v>0.37619999999999998</v>
          </cell>
        </row>
        <row r="85">
          <cell r="A85">
            <v>100336</v>
          </cell>
          <cell r="B85" t="str">
            <v>SPAGHETTI SAUCE MEATLESS CAN-6/10</v>
          </cell>
          <cell r="C85">
            <v>0.40329999999999999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0.59850000000000003</v>
          </cell>
        </row>
        <row r="88">
          <cell r="A88">
            <v>100350</v>
          </cell>
          <cell r="B88" t="str">
            <v>PEAS GREEN FRZ CTN-30 LB</v>
          </cell>
          <cell r="C88">
            <v>0.64480000000000004</v>
          </cell>
        </row>
        <row r="89">
          <cell r="A89">
            <v>100351</v>
          </cell>
          <cell r="B89" t="str">
            <v>BEANS GREEN FRZ CTN-30 LB</v>
          </cell>
          <cell r="C89">
            <v>0.6</v>
          </cell>
        </row>
        <row r="90">
          <cell r="A90">
            <v>100352</v>
          </cell>
          <cell r="B90" t="str">
            <v>CARROTS FRZ CTN-30 LB</v>
          </cell>
          <cell r="C90">
            <v>0.54220000000000002</v>
          </cell>
        </row>
        <row r="91">
          <cell r="A91">
            <v>100355</v>
          </cell>
          <cell r="B91" t="str">
            <v>POTATOES WEDGE FRZ PKG-6/5 LB</v>
          </cell>
          <cell r="C91">
            <v>0.76229999999999998</v>
          </cell>
        </row>
        <row r="92">
          <cell r="A92">
            <v>100356</v>
          </cell>
          <cell r="B92" t="str">
            <v>POTATOES WEDGE FAT FREE FRZ PKG-6/5 LB</v>
          </cell>
          <cell r="C92">
            <v>0.68659999999999999</v>
          </cell>
        </row>
        <row r="93">
          <cell r="A93">
            <v>100357</v>
          </cell>
          <cell r="B93" t="str">
            <v>POTATOES OVENS FRY PKG-6/5 LB</v>
          </cell>
          <cell r="C93">
            <v>0.82430000000000003</v>
          </cell>
        </row>
        <row r="94">
          <cell r="A94">
            <v>100359</v>
          </cell>
          <cell r="B94" t="str">
            <v>BEANS BLACK TURTLE CAN-6/10</v>
          </cell>
          <cell r="C94">
            <v>0.36959999999999998</v>
          </cell>
        </row>
        <row r="95">
          <cell r="A95">
            <v>100360</v>
          </cell>
          <cell r="B95" t="str">
            <v>BEANS GARBANZO CAN-6/10</v>
          </cell>
          <cell r="C95">
            <v>0.34399999999999997</v>
          </cell>
        </row>
        <row r="96">
          <cell r="A96">
            <v>100362</v>
          </cell>
          <cell r="B96" t="str">
            <v>BEANS REFRIED CAN-6/10</v>
          </cell>
          <cell r="C96">
            <v>0.46560000000000001</v>
          </cell>
        </row>
        <row r="97">
          <cell r="A97">
            <v>100364</v>
          </cell>
          <cell r="B97" t="str">
            <v>BEANS VEGETARIAN CAN-6/10</v>
          </cell>
          <cell r="C97">
            <v>0.36849999999999999</v>
          </cell>
        </row>
        <row r="98">
          <cell r="A98">
            <v>100365</v>
          </cell>
          <cell r="B98" t="str">
            <v>BEANS PINTO CAN-6/10</v>
          </cell>
          <cell r="C98">
            <v>0.3533</v>
          </cell>
        </row>
        <row r="99">
          <cell r="A99">
            <v>100366</v>
          </cell>
          <cell r="B99" t="str">
            <v>BEANS SMALL RED CAN-6/10</v>
          </cell>
          <cell r="C99">
            <v>0.35499999999999998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0.48830000000000001</v>
          </cell>
        </row>
        <row r="101">
          <cell r="A101">
            <v>100369</v>
          </cell>
          <cell r="B101" t="str">
            <v>BEANS PINK CAN-6/10</v>
          </cell>
          <cell r="C101">
            <v>0.39300000000000002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0.39560000000000001</v>
          </cell>
        </row>
        <row r="103">
          <cell r="A103">
            <v>100371</v>
          </cell>
          <cell r="B103" t="str">
            <v>BEANS BABY LIMA CAN-6/10</v>
          </cell>
          <cell r="C103">
            <v>0.499</v>
          </cell>
        </row>
        <row r="104">
          <cell r="A104">
            <v>100373</v>
          </cell>
          <cell r="B104" t="str">
            <v>BEANS GREAT NORTHERN CAN-6/10</v>
          </cell>
          <cell r="C104">
            <v>0.37609999999999999</v>
          </cell>
        </row>
        <row r="105">
          <cell r="A105">
            <v>100382</v>
          </cell>
          <cell r="B105" t="str">
            <v>BEANS PINTO DRY PKG-12/2 LB</v>
          </cell>
          <cell r="C105">
            <v>0.41789999999999999</v>
          </cell>
        </row>
        <row r="106">
          <cell r="A106">
            <v>100396</v>
          </cell>
          <cell r="B106" t="str">
            <v>PEANUT BUTTER SMOOTH JAR-6/5 LB</v>
          </cell>
          <cell r="C106">
            <v>0.99650000000000005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0.2112</v>
          </cell>
        </row>
        <row r="109">
          <cell r="A109">
            <v>100409</v>
          </cell>
          <cell r="B109" t="str">
            <v>FLOUR WHOLE WHEAT BAG-50 LB</v>
          </cell>
          <cell r="C109">
            <v>0.2056</v>
          </cell>
        </row>
        <row r="110">
          <cell r="A110">
            <v>100413</v>
          </cell>
          <cell r="B110" t="str">
            <v>FLOUR BAKER HARD UNBLCH BAG-50 LB</v>
          </cell>
          <cell r="C110">
            <v>0.22109999999999999</v>
          </cell>
        </row>
        <row r="111">
          <cell r="A111">
            <v>100417</v>
          </cell>
          <cell r="B111" t="str">
            <v>FLOUR BAKER HARD WHT BLCH-BULK</v>
          </cell>
          <cell r="C111">
            <v>0.20469999999999999</v>
          </cell>
        </row>
        <row r="112">
          <cell r="A112">
            <v>100418</v>
          </cell>
          <cell r="B112" t="str">
            <v>FLOUR BAKER HARD WHT UNBLCH-BULK</v>
          </cell>
          <cell r="C112">
            <v>0.19139999999999999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0.2089</v>
          </cell>
        </row>
        <row r="115">
          <cell r="A115">
            <v>100421</v>
          </cell>
          <cell r="B115" t="str">
            <v>FLOUR BAKER SOFT UNBLCH-BULK</v>
          </cell>
          <cell r="C115">
            <v>0.18509999999999999</v>
          </cell>
        </row>
        <row r="116">
          <cell r="A116">
            <v>100425</v>
          </cell>
          <cell r="B116" t="str">
            <v>PASTA SPAGHETTI CTN-20 LB</v>
          </cell>
          <cell r="C116">
            <v>0.3579</v>
          </cell>
        </row>
        <row r="117">
          <cell r="A117">
            <v>100439</v>
          </cell>
          <cell r="B117" t="str">
            <v>OIL VEGETABLE BTL-6/1 GAL</v>
          </cell>
          <cell r="C117">
            <v>0.5282</v>
          </cell>
        </row>
        <row r="118">
          <cell r="A118">
            <v>100443</v>
          </cell>
          <cell r="B118" t="str">
            <v>OIL VEGETABLE-BULK</v>
          </cell>
          <cell r="C118">
            <v>0.42120000000000002</v>
          </cell>
        </row>
        <row r="119">
          <cell r="A119">
            <v>100465</v>
          </cell>
          <cell r="B119" t="str">
            <v>OATS ROLLED TUBE-12/42 OZ</v>
          </cell>
          <cell r="C119">
            <v>0.54769999999999996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0.36130000000000001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0.8196</v>
          </cell>
        </row>
        <row r="122">
          <cell r="A122">
            <v>100506</v>
          </cell>
          <cell r="B122" t="str">
            <v>POTATO BULK FOR PROCESS FRZ</v>
          </cell>
          <cell r="C122">
            <v>0.1221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0.55610000000000004</v>
          </cell>
        </row>
        <row r="124">
          <cell r="A124">
            <v>100517</v>
          </cell>
          <cell r="B124" t="str">
            <v>APPLES EMPIRE FRESH CTN-40 LB</v>
          </cell>
          <cell r="C124">
            <v>0.57150000000000001</v>
          </cell>
        </row>
        <row r="125">
          <cell r="A125">
            <v>100521</v>
          </cell>
          <cell r="B125" t="str">
            <v>APPLES GALA FRESH G CARTON-40 LB</v>
          </cell>
          <cell r="C125">
            <v>0.66720000000000002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0.67100000000000004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0.62050000000000005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0.61</v>
          </cell>
        </row>
        <row r="129">
          <cell r="A129">
            <v>100877</v>
          </cell>
          <cell r="B129" t="str">
            <v>CHICKEN BONED CAN-12/50 OZ</v>
          </cell>
          <cell r="C129">
            <v>1.8683000000000001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1.6457999999999999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0.22939999999999999</v>
          </cell>
        </row>
        <row r="133">
          <cell r="A133">
            <v>100935</v>
          </cell>
          <cell r="B133" t="str">
            <v>SUNFLOWER SEED BUTTER 6-5#'S</v>
          </cell>
          <cell r="C133">
            <v>1.8741000000000001</v>
          </cell>
        </row>
        <row r="134">
          <cell r="A134">
            <v>100980</v>
          </cell>
          <cell r="B134" t="str">
            <v>SWEET POTATO BULK FRESH PROC</v>
          </cell>
          <cell r="C134">
            <v>0.25530000000000003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0.37130000000000002</v>
          </cell>
        </row>
        <row r="137">
          <cell r="A137">
            <v>110052</v>
          </cell>
          <cell r="B137" t="str">
            <v>K CHICKEN CUT-UP FRZ CTN-40 LB</v>
          </cell>
          <cell r="C137">
            <v>2.11</v>
          </cell>
        </row>
        <row r="138">
          <cell r="A138">
            <v>110053</v>
          </cell>
          <cell r="B138" t="str">
            <v>K APPLESAUCE CAN-6/10</v>
          </cell>
          <cell r="C138">
            <v>0.437</v>
          </cell>
        </row>
        <row r="139">
          <cell r="A139">
            <v>110054</v>
          </cell>
          <cell r="B139" t="str">
            <v>K PEACHES CLING CAN-6/10</v>
          </cell>
          <cell r="C139">
            <v>0.88</v>
          </cell>
        </row>
        <row r="140">
          <cell r="A140">
            <v>110055</v>
          </cell>
          <cell r="B140" t="str">
            <v>K PEARS SLICES CAN-6/10</v>
          </cell>
          <cell r="C140">
            <v>0.80430000000000001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1.3912</v>
          </cell>
        </row>
        <row r="142">
          <cell r="A142">
            <v>110059</v>
          </cell>
          <cell r="B142" t="str">
            <v>K CORN WHOLE KERNEL(LIQ) CAN-6/10</v>
          </cell>
          <cell r="C142">
            <v>0.48320000000000002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0.58199999999999996</v>
          </cell>
        </row>
        <row r="145">
          <cell r="A145">
            <v>110064</v>
          </cell>
          <cell r="B145" t="str">
            <v>K CARROTS FRZ CTN-30 LB</v>
          </cell>
          <cell r="C145">
            <v>0.60029999999999994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2.3698000000000001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0.3841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0.30070000000000002</v>
          </cell>
        </row>
        <row r="152">
          <cell r="A152">
            <v>110161</v>
          </cell>
          <cell r="B152" t="str">
            <v>FRUIT MIX DRIED PKG-5/5 LB</v>
          </cell>
          <cell r="C152">
            <v>3.7240000000000002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0.50460000000000005</v>
          </cell>
        </row>
        <row r="154">
          <cell r="A154">
            <v>110186</v>
          </cell>
          <cell r="B154" t="str">
            <v>TOMATO SALSA POUCH-6/106 OZ</v>
          </cell>
          <cell r="C154">
            <v>0.54349999999999998</v>
          </cell>
        </row>
        <row r="155">
          <cell r="A155">
            <v>110187</v>
          </cell>
          <cell r="B155" t="str">
            <v>TOMATO SAUCE POUCH-6/106 OZ</v>
          </cell>
          <cell r="C155">
            <v>0.4536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0.2293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0.31319999999999998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7.7100000000000002E-2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1.6368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1.6629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1.6368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1.6368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2.5966999999999998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3.4115000000000002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2.8472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2.2711999999999999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2.7418</v>
          </cell>
        </row>
        <row r="168">
          <cell r="A168">
            <v>110361</v>
          </cell>
          <cell r="B168" t="str">
            <v>APPLESAUCE CUP-96/4.5</v>
          </cell>
          <cell r="C168">
            <v>0.5968</v>
          </cell>
        </row>
        <row r="169">
          <cell r="A169">
            <v>110381</v>
          </cell>
          <cell r="B169" t="str">
            <v>BEANS PINTO DRY TOTE-2000 LB</v>
          </cell>
          <cell r="C169">
            <v>0.35699999999999998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1.1362000000000001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0.73180000000000001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2.4531999999999998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1.2001999999999999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1.2005999999999999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1.1911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0.90049999999999997</v>
          </cell>
        </row>
        <row r="178">
          <cell r="A178">
            <v>110462</v>
          </cell>
          <cell r="B178" t="str">
            <v>CHICKEN STRIPS FRZ CTN-30 LB</v>
          </cell>
          <cell r="C178">
            <v>1.8826000000000001</v>
          </cell>
        </row>
        <row r="179">
          <cell r="A179">
            <v>110470</v>
          </cell>
          <cell r="B179" t="str">
            <v>APPLE SLICES FRZ CTN-12/2.5 LB</v>
          </cell>
          <cell r="C179">
            <v>1.0256000000000001</v>
          </cell>
        </row>
        <row r="180">
          <cell r="A180">
            <v>110473</v>
          </cell>
          <cell r="B180" t="str">
            <v>BROCCOLI FRZ CTN-30 LB</v>
          </cell>
          <cell r="C180">
            <v>1.4386000000000001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0.46529999999999999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0.24579999999999999</v>
          </cell>
        </row>
        <row r="183">
          <cell r="A183">
            <v>110483</v>
          </cell>
          <cell r="B183" t="str">
            <v>K BEANS GARBANZO CAN-6/10</v>
          </cell>
          <cell r="C183">
            <v>0.56189999999999996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0.41199999999999998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0.44169999999999998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0.39789999999999998</v>
          </cell>
        </row>
        <row r="188">
          <cell r="A188">
            <v>110541</v>
          </cell>
          <cell r="B188" t="str">
            <v>APPLESAUCE UNSWEETENED CAN-6/10</v>
          </cell>
          <cell r="C188">
            <v>0.52549999999999997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0.73329999999999995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2.7105999999999999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0.71099999999999997</v>
          </cell>
        </row>
        <row r="192">
          <cell r="A192">
            <v>110601</v>
          </cell>
          <cell r="B192" t="str">
            <v>FISH AK PLCK FRZ BULK CTN-49.5 LB</v>
          </cell>
          <cell r="C192">
            <v>1.6103000000000001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1.2506999999999999</v>
          </cell>
        </row>
        <row r="194">
          <cell r="A194">
            <v>110624</v>
          </cell>
          <cell r="B194" t="str">
            <v>BLUEBERRY HIGHBUSH FRZ CTN-30 LB</v>
          </cell>
          <cell r="C194">
            <v>1.0134000000000001</v>
          </cell>
        </row>
        <row r="195">
          <cell r="A195">
            <v>110630</v>
          </cell>
          <cell r="B195" t="str">
            <v>K OIL VEGETABLE BTL-6/1 GAL</v>
          </cell>
          <cell r="C195">
            <v>0.49419999999999997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0.56000000000000005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0.44419999999999998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4.1356000000000002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1.4194</v>
          </cell>
        </row>
        <row r="203">
          <cell r="A203">
            <v>110723</v>
          </cell>
          <cell r="B203" t="str">
            <v>CRANBERRIES DRIED PKG-300/1.16 OZ</v>
          </cell>
          <cell r="C203">
            <v>2.6852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1.464</v>
          </cell>
        </row>
        <row r="205">
          <cell r="A205">
            <v>110730</v>
          </cell>
          <cell r="B205" t="str">
            <v>PORK PULLED CKD PKG-8/5 LB</v>
          </cell>
          <cell r="C205">
            <v>2.6568999999999998</v>
          </cell>
        </row>
        <row r="206">
          <cell r="A206">
            <v>110763</v>
          </cell>
          <cell r="B206" t="str">
            <v>PEAS GREEN FRZ CTN-12/2.5 LB</v>
          </cell>
          <cell r="C206">
            <v>0.77669999999999995</v>
          </cell>
        </row>
        <row r="207">
          <cell r="A207">
            <v>110844</v>
          </cell>
          <cell r="B207" t="str">
            <v>POTATOES DICED FRZ PKG-6/5 LB</v>
          </cell>
          <cell r="C207">
            <v>0.61070000000000002</v>
          </cell>
        </row>
        <row r="208">
          <cell r="A208">
            <v>110845</v>
          </cell>
          <cell r="B208" t="str">
            <v>EGGS WHOLE FRZ CTN-12/2 LB</v>
          </cell>
          <cell r="C208">
            <v>0.75319999999999998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1.1475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2.3191999999999999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2.1909999999999998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0.2094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1.6001000000000001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1.2217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0.64890000000000003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1.6347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2.7867999999999999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2.8395999999999999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0.82399999999999995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2.3567</v>
          </cell>
        </row>
        <row r="224">
          <cell r="A224">
            <v>110931</v>
          </cell>
          <cell r="B224" t="str">
            <v>EGG PATTY ROUND FRZ CTN-25 LB</v>
          </cell>
          <cell r="C224">
            <v>2.1112000000000002</v>
          </cell>
        </row>
        <row r="225">
          <cell r="A225">
            <v>111052</v>
          </cell>
          <cell r="B225" t="str">
            <v>CARROTS DICED FRZ CTN-12/2 LB</v>
          </cell>
          <cell r="C225">
            <v>0.55910000000000004</v>
          </cell>
        </row>
        <row r="226">
          <cell r="A226">
            <v>111053</v>
          </cell>
          <cell r="B226" t="str">
            <v>CORN FRZ CTN-12/2.5 LB</v>
          </cell>
          <cell r="C226">
            <v>0.64190000000000003</v>
          </cell>
        </row>
        <row r="227">
          <cell r="A227">
            <v>111054</v>
          </cell>
          <cell r="B227" t="str">
            <v>BEANS GREEN FRZ CTN-12/2 LB</v>
          </cell>
          <cell r="C227">
            <v>0.66979999999999995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2.5592000000000001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2.4857999999999998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zoomScale="70" zoomScaleNormal="70" zoomScaleSheetLayoutView="70" workbookViewId="0">
      <selection activeCell="K1" sqref="K1"/>
    </sheetView>
  </sheetViews>
  <sheetFormatPr defaultRowHeight="15" x14ac:dyDescent="0.25"/>
  <cols>
    <col min="1" max="1" width="10.85546875" style="14" customWidth="1"/>
    <col min="2" max="2" width="22.42578125" style="16" customWidth="1"/>
    <col min="3" max="3" width="12.85546875" style="33" customWidth="1"/>
    <col min="4" max="4" width="12.85546875" style="14" customWidth="1"/>
    <col min="5" max="5" width="20.140625" style="33" customWidth="1"/>
    <col min="6" max="6" width="39.85546875" customWidth="1"/>
    <col min="7" max="7" width="9.140625" style="3" customWidth="1"/>
    <col min="8" max="9" width="9.85546875" style="3" customWidth="1"/>
    <col min="10" max="10" width="13.5703125" style="25" customWidth="1"/>
    <col min="11" max="11" width="39.5703125" style="14" customWidth="1"/>
    <col min="12" max="12" width="11.5703125" style="3" customWidth="1"/>
    <col min="13" max="13" width="12.140625" style="19" customWidth="1"/>
    <col min="14" max="14" width="10.5703125" style="20" customWidth="1"/>
    <col min="15" max="15" width="12.42578125" style="21" customWidth="1"/>
  </cols>
  <sheetData>
    <row r="1" spans="1:15" s="1" customFormat="1" ht="31.5" x14ac:dyDescent="0.5">
      <c r="A1" s="15" t="s">
        <v>15</v>
      </c>
      <c r="B1" s="15"/>
      <c r="C1" s="31"/>
      <c r="D1" s="13"/>
      <c r="E1" s="31"/>
      <c r="G1" s="28"/>
      <c r="H1" s="28"/>
      <c r="I1" s="28"/>
      <c r="J1" s="23"/>
      <c r="K1" s="38"/>
      <c r="L1" s="39"/>
      <c r="M1" s="29"/>
      <c r="N1" s="17"/>
      <c r="O1" s="18"/>
    </row>
    <row r="2" spans="1:15" s="34" customFormat="1" ht="31.5" x14ac:dyDescent="0.25">
      <c r="A2" s="22" t="s">
        <v>2</v>
      </c>
      <c r="B2" s="10"/>
      <c r="C2" s="32"/>
      <c r="D2" s="11"/>
      <c r="E2" s="37" t="s">
        <v>1</v>
      </c>
      <c r="F2" s="30">
        <v>44042</v>
      </c>
      <c r="G2" s="17"/>
      <c r="H2" s="17"/>
      <c r="I2" s="35"/>
      <c r="J2" s="36"/>
      <c r="K2" s="13"/>
      <c r="L2" s="17"/>
      <c r="M2" s="29"/>
      <c r="N2" s="17"/>
      <c r="O2" s="18"/>
    </row>
    <row r="3" spans="1:15" s="2" customFormat="1" ht="122.45" customHeight="1" x14ac:dyDescent="0.25">
      <c r="A3" s="4" t="s">
        <v>3</v>
      </c>
      <c r="B3" s="4" t="s">
        <v>0</v>
      </c>
      <c r="C3" s="26" t="s">
        <v>4</v>
      </c>
      <c r="D3" s="4" t="s">
        <v>5</v>
      </c>
      <c r="E3" s="26" t="s">
        <v>6</v>
      </c>
      <c r="F3" s="4" t="s">
        <v>7</v>
      </c>
      <c r="G3" s="5" t="s">
        <v>18</v>
      </c>
      <c r="H3" s="5" t="s">
        <v>19</v>
      </c>
      <c r="I3" s="5" t="s">
        <v>8</v>
      </c>
      <c r="J3" s="24" t="s">
        <v>9</v>
      </c>
      <c r="K3" s="4" t="s">
        <v>10</v>
      </c>
      <c r="L3" s="5" t="s">
        <v>16</v>
      </c>
      <c r="M3" s="6" t="s">
        <v>11</v>
      </c>
      <c r="N3" s="5" t="s">
        <v>17</v>
      </c>
      <c r="O3" s="12" t="s">
        <v>12</v>
      </c>
    </row>
    <row r="4" spans="1:15" s="8" customFormat="1" ht="37.5" customHeight="1" x14ac:dyDescent="0.25">
      <c r="A4" s="7" t="s">
        <v>13</v>
      </c>
      <c r="B4" s="40" t="s">
        <v>20</v>
      </c>
      <c r="C4" s="27" t="s">
        <v>21</v>
      </c>
      <c r="D4" s="7" t="s">
        <v>14</v>
      </c>
      <c r="E4" s="41">
        <v>10071179000464</v>
      </c>
      <c r="F4" s="42" t="s">
        <v>22</v>
      </c>
      <c r="G4" s="43">
        <v>15</v>
      </c>
      <c r="H4" s="43">
        <v>71.849999999999994</v>
      </c>
      <c r="I4" s="43">
        <v>3.34</v>
      </c>
      <c r="J4" s="41">
        <v>100506</v>
      </c>
      <c r="K4" s="7" t="str">
        <f>VLOOKUP(J4,'[1]Nov 2019'!A:C,2,FALSE)</f>
        <v>POTATO BULK FOR PROCESS FRZ</v>
      </c>
      <c r="L4" s="46">
        <v>18.75</v>
      </c>
      <c r="M4" s="48">
        <f>VLOOKUP(J4,'[1]Nov 2019'!A:C,3,FALSE)</f>
        <v>0.1221</v>
      </c>
      <c r="N4" s="49">
        <f t="shared" ref="N4:N35" si="0">ROUND(L4*M4,2)</f>
        <v>2.29</v>
      </c>
      <c r="O4" s="9">
        <v>43770</v>
      </c>
    </row>
    <row r="5" spans="1:15" s="8" customFormat="1" ht="37.5" customHeight="1" x14ac:dyDescent="0.25">
      <c r="A5" s="7" t="s">
        <v>13</v>
      </c>
      <c r="B5" s="40" t="s">
        <v>20</v>
      </c>
      <c r="C5" s="27" t="s">
        <v>21</v>
      </c>
      <c r="D5" s="7" t="s">
        <v>14</v>
      </c>
      <c r="E5" s="41">
        <v>10071179000488</v>
      </c>
      <c r="F5" s="42" t="s">
        <v>23</v>
      </c>
      <c r="G5" s="43">
        <v>15</v>
      </c>
      <c r="H5" s="43">
        <v>72.94</v>
      </c>
      <c r="I5" s="43">
        <v>3.29</v>
      </c>
      <c r="J5" s="41">
        <v>100506</v>
      </c>
      <c r="K5" s="7" t="str">
        <f>VLOOKUP(J5,'[1]Nov 2019'!A:C,2,FALSE)</f>
        <v>POTATO BULK FOR PROCESS FRZ</v>
      </c>
      <c r="L5" s="46">
        <v>18.75</v>
      </c>
      <c r="M5" s="48">
        <f>VLOOKUP(J5,'[1]Nov 2019'!A:C,3,FALSE)</f>
        <v>0.1221</v>
      </c>
      <c r="N5" s="49">
        <f t="shared" si="0"/>
        <v>2.29</v>
      </c>
      <c r="O5" s="9">
        <v>43770</v>
      </c>
    </row>
    <row r="6" spans="1:15" s="8" customFormat="1" ht="37.5" customHeight="1" x14ac:dyDescent="0.25">
      <c r="A6" s="7" t="s">
        <v>13</v>
      </c>
      <c r="B6" s="40" t="s">
        <v>20</v>
      </c>
      <c r="C6" s="27" t="s">
        <v>21</v>
      </c>
      <c r="D6" s="7" t="s">
        <v>14</v>
      </c>
      <c r="E6" s="41">
        <v>10071179004172</v>
      </c>
      <c r="F6" s="42" t="s">
        <v>24</v>
      </c>
      <c r="G6" s="43">
        <v>27</v>
      </c>
      <c r="H6" s="43">
        <v>171.42</v>
      </c>
      <c r="I6" s="43">
        <v>2.52</v>
      </c>
      <c r="J6" s="41">
        <v>100506</v>
      </c>
      <c r="K6" s="7" t="str">
        <f>VLOOKUP(J6,'[1]Nov 2019'!A:C,2,FALSE)</f>
        <v>POTATO BULK FOR PROCESS FRZ</v>
      </c>
      <c r="L6" s="46">
        <v>49.1</v>
      </c>
      <c r="M6" s="48">
        <f>VLOOKUP(J6,'[1]Nov 2019'!A:C,3,FALSE)</f>
        <v>0.1221</v>
      </c>
      <c r="N6" s="49">
        <f t="shared" si="0"/>
        <v>6</v>
      </c>
      <c r="O6" s="9">
        <v>43770</v>
      </c>
    </row>
    <row r="7" spans="1:15" s="8" customFormat="1" ht="37.5" customHeight="1" x14ac:dyDescent="0.25">
      <c r="A7" s="7" t="s">
        <v>13</v>
      </c>
      <c r="B7" s="40" t="s">
        <v>20</v>
      </c>
      <c r="C7" s="27" t="s">
        <v>21</v>
      </c>
      <c r="D7" s="7" t="s">
        <v>14</v>
      </c>
      <c r="E7" s="41">
        <v>10071179004189</v>
      </c>
      <c r="F7" s="42" t="s">
        <v>25</v>
      </c>
      <c r="G7" s="43">
        <v>30</v>
      </c>
      <c r="H7" s="43">
        <v>190.47</v>
      </c>
      <c r="I7" s="43">
        <v>2.52</v>
      </c>
      <c r="J7" s="41">
        <v>100506</v>
      </c>
      <c r="K7" s="7" t="str">
        <f>VLOOKUP(J7,'[1]Nov 2019'!A:C,2,FALSE)</f>
        <v>POTATO BULK FOR PROCESS FRZ</v>
      </c>
      <c r="L7" s="46">
        <v>54.55</v>
      </c>
      <c r="M7" s="48">
        <f>VLOOKUP(J7,'[1]Nov 2019'!A:C,3,FALSE)</f>
        <v>0.1221</v>
      </c>
      <c r="N7" s="49">
        <f t="shared" si="0"/>
        <v>6.66</v>
      </c>
      <c r="O7" s="9">
        <v>43770</v>
      </c>
    </row>
    <row r="8" spans="1:15" s="8" customFormat="1" ht="37.5" customHeight="1" x14ac:dyDescent="0.25">
      <c r="A8" s="7" t="s">
        <v>13</v>
      </c>
      <c r="B8" s="40" t="s">
        <v>20</v>
      </c>
      <c r="C8" s="27" t="s">
        <v>21</v>
      </c>
      <c r="D8" s="7" t="s">
        <v>14</v>
      </c>
      <c r="E8" s="41">
        <v>10071179020356</v>
      </c>
      <c r="F8" s="42" t="s">
        <v>26</v>
      </c>
      <c r="G8" s="43">
        <v>15</v>
      </c>
      <c r="H8" s="43">
        <v>75.47</v>
      </c>
      <c r="I8" s="43">
        <v>2.29</v>
      </c>
      <c r="J8" s="41">
        <v>100980</v>
      </c>
      <c r="K8" s="7" t="str">
        <f>VLOOKUP(J8,'[1]Nov 2019'!A:C,2,FALSE)</f>
        <v>SWEET POTATO BULK FRESH PROC</v>
      </c>
      <c r="L8" s="46">
        <v>29.41</v>
      </c>
      <c r="M8" s="48">
        <f>VLOOKUP(J8,'[1]Nov 2019'!A:C,3,FALSE)</f>
        <v>0.25530000000000003</v>
      </c>
      <c r="N8" s="49">
        <f t="shared" si="0"/>
        <v>7.51</v>
      </c>
      <c r="O8" s="9">
        <v>43770</v>
      </c>
    </row>
    <row r="9" spans="1:15" s="8" customFormat="1" ht="37.5" customHeight="1" x14ac:dyDescent="0.25">
      <c r="A9" s="7" t="s">
        <v>13</v>
      </c>
      <c r="B9" s="40" t="s">
        <v>20</v>
      </c>
      <c r="C9" s="27" t="s">
        <v>21</v>
      </c>
      <c r="D9" s="7" t="s">
        <v>14</v>
      </c>
      <c r="E9" s="41">
        <v>10071179024361</v>
      </c>
      <c r="F9" s="42" t="s">
        <v>27</v>
      </c>
      <c r="G9" s="43">
        <v>15</v>
      </c>
      <c r="H9" s="43">
        <v>69.97</v>
      </c>
      <c r="I9" s="43">
        <v>3.43</v>
      </c>
      <c r="J9" s="41">
        <v>100980</v>
      </c>
      <c r="K9" s="7" t="str">
        <f>VLOOKUP(J9,'[1]Nov 2019'!A:C,2,FALSE)</f>
        <v>SWEET POTATO BULK FRESH PROC</v>
      </c>
      <c r="L9" s="46">
        <v>29.41</v>
      </c>
      <c r="M9" s="48">
        <f>VLOOKUP(J9,'[1]Nov 2019'!A:C,3,FALSE)</f>
        <v>0.25530000000000003</v>
      </c>
      <c r="N9" s="49">
        <f t="shared" si="0"/>
        <v>7.51</v>
      </c>
      <c r="O9" s="9">
        <v>43770</v>
      </c>
    </row>
    <row r="10" spans="1:15" s="8" customFormat="1" ht="37.5" customHeight="1" x14ac:dyDescent="0.25">
      <c r="A10" s="7" t="s">
        <v>13</v>
      </c>
      <c r="B10" s="40" t="s">
        <v>20</v>
      </c>
      <c r="C10" s="27" t="s">
        <v>21</v>
      </c>
      <c r="D10" s="7" t="s">
        <v>14</v>
      </c>
      <c r="E10" s="41">
        <v>10071179026709</v>
      </c>
      <c r="F10" s="42" t="s">
        <v>28</v>
      </c>
      <c r="G10" s="43">
        <v>30</v>
      </c>
      <c r="H10" s="43">
        <v>209.6</v>
      </c>
      <c r="I10" s="43">
        <v>2.29</v>
      </c>
      <c r="J10" s="41">
        <v>100506</v>
      </c>
      <c r="K10" s="7" t="str">
        <f>VLOOKUP(J10,'[1]Nov 2019'!A:C,2,FALSE)</f>
        <v>POTATO BULK FOR PROCESS FRZ</v>
      </c>
      <c r="L10" s="46">
        <v>54.55</v>
      </c>
      <c r="M10" s="48">
        <f>VLOOKUP(J10,'[1]Nov 2019'!A:C,3,FALSE)</f>
        <v>0.1221</v>
      </c>
      <c r="N10" s="49">
        <f t="shared" si="0"/>
        <v>6.66</v>
      </c>
      <c r="O10" s="9">
        <v>43770</v>
      </c>
    </row>
    <row r="11" spans="1:15" s="8" customFormat="1" ht="37.5" customHeight="1" x14ac:dyDescent="0.25">
      <c r="A11" s="7" t="s">
        <v>13</v>
      </c>
      <c r="B11" s="40" t="s">
        <v>20</v>
      </c>
      <c r="C11" s="27" t="s">
        <v>21</v>
      </c>
      <c r="D11" s="7" t="s">
        <v>14</v>
      </c>
      <c r="E11" s="41">
        <v>10071179027058</v>
      </c>
      <c r="F11" s="42" t="s">
        <v>29</v>
      </c>
      <c r="G11" s="43">
        <v>15</v>
      </c>
      <c r="H11" s="43">
        <v>69.16</v>
      </c>
      <c r="I11" s="43">
        <v>3.47</v>
      </c>
      <c r="J11" s="41">
        <v>100980</v>
      </c>
      <c r="K11" s="7" t="str">
        <f>VLOOKUP(J11,'[1]Nov 2019'!A:C,2,FALSE)</f>
        <v>SWEET POTATO BULK FRESH PROC</v>
      </c>
      <c r="L11" s="46">
        <v>18.75</v>
      </c>
      <c r="M11" s="48">
        <f>VLOOKUP(J11,'[1]Nov 2019'!A:C,3,FALSE)</f>
        <v>0.25530000000000003</v>
      </c>
      <c r="N11" s="49">
        <f t="shared" si="0"/>
        <v>4.79</v>
      </c>
      <c r="O11" s="9">
        <v>43770</v>
      </c>
    </row>
    <row r="12" spans="1:15" s="8" customFormat="1" ht="37.5" customHeight="1" x14ac:dyDescent="0.25">
      <c r="A12" s="7" t="s">
        <v>13</v>
      </c>
      <c r="B12" s="40" t="s">
        <v>20</v>
      </c>
      <c r="C12" s="27" t="s">
        <v>21</v>
      </c>
      <c r="D12" s="7" t="s">
        <v>14</v>
      </c>
      <c r="E12" s="41">
        <v>10071179027515</v>
      </c>
      <c r="F12" s="42" t="s">
        <v>30</v>
      </c>
      <c r="G12" s="43">
        <v>30</v>
      </c>
      <c r="H12" s="43">
        <v>197.53</v>
      </c>
      <c r="I12" s="43">
        <v>2.4300000000000002</v>
      </c>
      <c r="J12" s="41">
        <v>100506</v>
      </c>
      <c r="K12" s="7" t="str">
        <f>VLOOKUP(J12,'[1]Nov 2019'!A:C,2,FALSE)</f>
        <v>POTATO BULK FOR PROCESS FRZ</v>
      </c>
      <c r="L12" s="46">
        <v>54.55</v>
      </c>
      <c r="M12" s="48">
        <f>VLOOKUP(J12,'[1]Nov 2019'!A:C,3,FALSE)</f>
        <v>0.1221</v>
      </c>
      <c r="N12" s="49">
        <f t="shared" si="0"/>
        <v>6.66</v>
      </c>
      <c r="O12" s="9">
        <v>43770</v>
      </c>
    </row>
    <row r="13" spans="1:15" s="8" customFormat="1" ht="37.5" customHeight="1" x14ac:dyDescent="0.25">
      <c r="A13" s="7" t="s">
        <v>13</v>
      </c>
      <c r="B13" s="40" t="s">
        <v>20</v>
      </c>
      <c r="C13" s="27" t="s">
        <v>21</v>
      </c>
      <c r="D13" s="7" t="s">
        <v>14</v>
      </c>
      <c r="E13" s="44">
        <v>10071179027812</v>
      </c>
      <c r="F13" s="42" t="s">
        <v>31</v>
      </c>
      <c r="G13" s="45">
        <v>15</v>
      </c>
      <c r="H13" s="45">
        <v>76.19</v>
      </c>
      <c r="I13" s="45">
        <v>3.15</v>
      </c>
      <c r="J13" s="44">
        <v>100980</v>
      </c>
      <c r="K13" s="7" t="str">
        <f>VLOOKUP(J13,'[1]Nov 2019'!A:C,2,FALSE)</f>
        <v>SWEET POTATO BULK FRESH PROC</v>
      </c>
      <c r="L13" s="45">
        <v>29.41</v>
      </c>
      <c r="M13" s="48">
        <f>VLOOKUP(J13,'[1]Nov 2019'!A:C,3,FALSE)</f>
        <v>0.25530000000000003</v>
      </c>
      <c r="N13" s="49">
        <f t="shared" si="0"/>
        <v>7.51</v>
      </c>
      <c r="O13" s="9">
        <v>43770</v>
      </c>
    </row>
    <row r="14" spans="1:15" s="8" customFormat="1" ht="37.5" customHeight="1" x14ac:dyDescent="0.25">
      <c r="A14" s="7" t="s">
        <v>13</v>
      </c>
      <c r="B14" s="40" t="s">
        <v>20</v>
      </c>
      <c r="C14" s="27" t="s">
        <v>21</v>
      </c>
      <c r="D14" s="7" t="s">
        <v>14</v>
      </c>
      <c r="E14" s="41">
        <v>10071179027829</v>
      </c>
      <c r="F14" s="42" t="s">
        <v>32</v>
      </c>
      <c r="G14" s="43">
        <v>15</v>
      </c>
      <c r="H14" s="43">
        <v>81.91</v>
      </c>
      <c r="I14" s="43">
        <v>2.93</v>
      </c>
      <c r="J14" s="41">
        <v>100980</v>
      </c>
      <c r="K14" s="7" t="str">
        <f>VLOOKUP(J14,'[1]Nov 2019'!A:C,2,FALSE)</f>
        <v>SWEET POTATO BULK FRESH PROC</v>
      </c>
      <c r="L14" s="46">
        <v>29.41</v>
      </c>
      <c r="M14" s="48">
        <f>VLOOKUP(J14,'[1]Nov 2019'!A:C,3,FALSE)</f>
        <v>0.25530000000000003</v>
      </c>
      <c r="N14" s="49">
        <f t="shared" si="0"/>
        <v>7.51</v>
      </c>
      <c r="O14" s="9">
        <v>43770</v>
      </c>
    </row>
    <row r="15" spans="1:15" s="8" customFormat="1" ht="37.5" customHeight="1" x14ac:dyDescent="0.25">
      <c r="A15" s="7" t="s">
        <v>13</v>
      </c>
      <c r="B15" s="40" t="s">
        <v>20</v>
      </c>
      <c r="C15" s="27" t="s">
        <v>21</v>
      </c>
      <c r="D15" s="7" t="s">
        <v>14</v>
      </c>
      <c r="E15" s="44">
        <v>10071179027836</v>
      </c>
      <c r="F15" s="42" t="s">
        <v>33</v>
      </c>
      <c r="G15" s="45">
        <v>15</v>
      </c>
      <c r="H15" s="45">
        <v>65.75</v>
      </c>
      <c r="I15" s="45">
        <v>3.65</v>
      </c>
      <c r="J15" s="44">
        <v>100980</v>
      </c>
      <c r="K15" s="7" t="str">
        <f>VLOOKUP(J15,'[1]Nov 2019'!A:C,2,FALSE)</f>
        <v>SWEET POTATO BULK FRESH PROC</v>
      </c>
      <c r="L15" s="45">
        <v>29.41</v>
      </c>
      <c r="M15" s="48">
        <f>VLOOKUP(J15,'[1]Nov 2019'!A:C,3,FALSE)</f>
        <v>0.25530000000000003</v>
      </c>
      <c r="N15" s="49">
        <f t="shared" si="0"/>
        <v>7.51</v>
      </c>
      <c r="O15" s="9">
        <v>43770</v>
      </c>
    </row>
    <row r="16" spans="1:15" s="8" customFormat="1" ht="37.5" customHeight="1" x14ac:dyDescent="0.25">
      <c r="A16" s="7" t="s">
        <v>13</v>
      </c>
      <c r="B16" s="40" t="s">
        <v>20</v>
      </c>
      <c r="C16" s="27" t="s">
        <v>21</v>
      </c>
      <c r="D16" s="7" t="s">
        <v>14</v>
      </c>
      <c r="E16" s="41">
        <v>10071179027843</v>
      </c>
      <c r="F16" s="42" t="s">
        <v>34</v>
      </c>
      <c r="G16" s="43">
        <v>15</v>
      </c>
      <c r="H16" s="43">
        <v>76.19</v>
      </c>
      <c r="I16" s="43">
        <v>3.15</v>
      </c>
      <c r="J16" s="41">
        <v>100980</v>
      </c>
      <c r="K16" s="7" t="str">
        <f>VLOOKUP(J16,'[1]Nov 2019'!A:C,2,FALSE)</f>
        <v>SWEET POTATO BULK FRESH PROC</v>
      </c>
      <c r="L16" s="46">
        <v>29.41</v>
      </c>
      <c r="M16" s="48">
        <f>VLOOKUP(J16,'[1]Nov 2019'!A:C,3,FALSE)</f>
        <v>0.25530000000000003</v>
      </c>
      <c r="N16" s="49">
        <f t="shared" si="0"/>
        <v>7.51</v>
      </c>
      <c r="O16" s="9">
        <v>43770</v>
      </c>
    </row>
    <row r="17" spans="1:15" s="8" customFormat="1" ht="37.5" customHeight="1" x14ac:dyDescent="0.25">
      <c r="A17" s="7" t="s">
        <v>13</v>
      </c>
      <c r="B17" s="40" t="s">
        <v>20</v>
      </c>
      <c r="C17" s="27" t="s">
        <v>21</v>
      </c>
      <c r="D17" s="7" t="s">
        <v>14</v>
      </c>
      <c r="E17" s="41">
        <v>10071179030133</v>
      </c>
      <c r="F17" s="42" t="s">
        <v>35</v>
      </c>
      <c r="G17" s="43">
        <v>30</v>
      </c>
      <c r="H17" s="43">
        <v>199.17</v>
      </c>
      <c r="I17" s="43">
        <v>2.41</v>
      </c>
      <c r="J17" s="41">
        <v>100506</v>
      </c>
      <c r="K17" s="7" t="str">
        <f>VLOOKUP(J17,'[1]Nov 2019'!A:C,2,FALSE)</f>
        <v>POTATO BULK FOR PROCESS FRZ</v>
      </c>
      <c r="L17" s="46">
        <v>54.55</v>
      </c>
      <c r="M17" s="48">
        <f>VLOOKUP(J17,'[1]Nov 2019'!A:C,3,FALSE)</f>
        <v>0.1221</v>
      </c>
      <c r="N17" s="49">
        <f t="shared" si="0"/>
        <v>6.66</v>
      </c>
      <c r="O17" s="9">
        <v>43770</v>
      </c>
    </row>
    <row r="18" spans="1:15" s="8" customFormat="1" ht="37.5" customHeight="1" x14ac:dyDescent="0.25">
      <c r="A18" s="7" t="s">
        <v>13</v>
      </c>
      <c r="B18" s="40" t="s">
        <v>20</v>
      </c>
      <c r="C18" s="27" t="s">
        <v>21</v>
      </c>
      <c r="D18" s="7" t="s">
        <v>14</v>
      </c>
      <c r="E18" s="41">
        <v>10071179032168</v>
      </c>
      <c r="F18" s="42" t="s">
        <v>36</v>
      </c>
      <c r="G18" s="43">
        <v>24</v>
      </c>
      <c r="H18" s="43">
        <v>181.99</v>
      </c>
      <c r="I18" s="43">
        <v>2.11</v>
      </c>
      <c r="J18" s="41">
        <v>100506</v>
      </c>
      <c r="K18" s="7" t="str">
        <f>VLOOKUP(J18,'[1]Nov 2019'!A:C,2,FALSE)</f>
        <v>POTATO BULK FOR PROCESS FRZ</v>
      </c>
      <c r="L18" s="46">
        <v>43.63</v>
      </c>
      <c r="M18" s="48">
        <f>VLOOKUP(J18,'[1]Nov 2019'!A:C,3,FALSE)</f>
        <v>0.1221</v>
      </c>
      <c r="N18" s="49">
        <f t="shared" si="0"/>
        <v>5.33</v>
      </c>
      <c r="O18" s="9">
        <v>43770</v>
      </c>
    </row>
    <row r="19" spans="1:15" s="8" customFormat="1" ht="37.5" customHeight="1" x14ac:dyDescent="0.25">
      <c r="A19" s="7" t="s">
        <v>13</v>
      </c>
      <c r="B19" s="40" t="s">
        <v>20</v>
      </c>
      <c r="C19" s="27" t="s">
        <v>21</v>
      </c>
      <c r="D19" s="7" t="s">
        <v>14</v>
      </c>
      <c r="E19" s="41">
        <v>10071179032175</v>
      </c>
      <c r="F19" s="42" t="s">
        <v>37</v>
      </c>
      <c r="G19" s="43">
        <v>24</v>
      </c>
      <c r="H19" s="43">
        <v>180.28</v>
      </c>
      <c r="I19" s="43">
        <v>2.13</v>
      </c>
      <c r="J19" s="41">
        <v>100506</v>
      </c>
      <c r="K19" s="7" t="str">
        <f>VLOOKUP(J19,'[1]Nov 2019'!A:C,2,FALSE)</f>
        <v>POTATO BULK FOR PROCESS FRZ</v>
      </c>
      <c r="L19" s="46">
        <v>43.63</v>
      </c>
      <c r="M19" s="48">
        <f>VLOOKUP(J19,'[1]Nov 2019'!A:C,3,FALSE)</f>
        <v>0.1221</v>
      </c>
      <c r="N19" s="49">
        <f t="shared" si="0"/>
        <v>5.33</v>
      </c>
      <c r="O19" s="9">
        <v>43770</v>
      </c>
    </row>
    <row r="20" spans="1:15" s="8" customFormat="1" ht="37.5" customHeight="1" x14ac:dyDescent="0.25">
      <c r="A20" s="7" t="s">
        <v>13</v>
      </c>
      <c r="B20" s="40" t="s">
        <v>20</v>
      </c>
      <c r="C20" s="27" t="s">
        <v>21</v>
      </c>
      <c r="D20" s="7" t="s">
        <v>14</v>
      </c>
      <c r="E20" s="41">
        <v>10071179032182</v>
      </c>
      <c r="F20" s="42" t="s">
        <v>38</v>
      </c>
      <c r="G20" s="43">
        <v>24</v>
      </c>
      <c r="H20" s="43">
        <v>173.75</v>
      </c>
      <c r="I20" s="43">
        <v>2.21</v>
      </c>
      <c r="J20" s="41">
        <v>100506</v>
      </c>
      <c r="K20" s="7" t="str">
        <f>VLOOKUP(J20,'[1]Nov 2019'!A:C,2,FALSE)</f>
        <v>POTATO BULK FOR PROCESS FRZ</v>
      </c>
      <c r="L20" s="46">
        <v>43.63</v>
      </c>
      <c r="M20" s="48">
        <f>VLOOKUP(J20,'[1]Nov 2019'!A:C,3,FALSE)</f>
        <v>0.1221</v>
      </c>
      <c r="N20" s="49">
        <f t="shared" si="0"/>
        <v>5.33</v>
      </c>
      <c r="O20" s="9">
        <v>43770</v>
      </c>
    </row>
    <row r="21" spans="1:15" ht="37.5" customHeight="1" x14ac:dyDescent="0.25">
      <c r="A21" s="7" t="s">
        <v>13</v>
      </c>
      <c r="B21" s="40" t="s">
        <v>20</v>
      </c>
      <c r="C21" s="27" t="s">
        <v>21</v>
      </c>
      <c r="D21" s="7" t="s">
        <v>99</v>
      </c>
      <c r="E21" s="41">
        <v>10071179034520</v>
      </c>
      <c r="F21" s="42" t="s">
        <v>39</v>
      </c>
      <c r="G21" s="43">
        <v>24</v>
      </c>
      <c r="H21" s="43">
        <v>90.48</v>
      </c>
      <c r="I21" s="43">
        <v>4.24</v>
      </c>
      <c r="J21" s="41">
        <v>100980</v>
      </c>
      <c r="K21" s="7" t="str">
        <f>VLOOKUP(J21,'[1]Nov 2019'!A:C,2,FALSE)</f>
        <v>SWEET POTATO BULK FRESH PROC</v>
      </c>
      <c r="L21" s="46">
        <v>47.05</v>
      </c>
      <c r="M21" s="48">
        <f>VLOOKUP(J21,'[1]Nov 2019'!A:C,3,FALSE)</f>
        <v>0.25530000000000003</v>
      </c>
      <c r="N21" s="49">
        <f t="shared" si="0"/>
        <v>12.01</v>
      </c>
      <c r="O21" s="9">
        <v>43879</v>
      </c>
    </row>
    <row r="22" spans="1:15" ht="37.5" customHeight="1" x14ac:dyDescent="0.25">
      <c r="A22" s="7" t="str">
        <f t="shared" ref="A22:A61" si="1">A21</f>
        <v>SY21</v>
      </c>
      <c r="B22" s="40" t="s">
        <v>20</v>
      </c>
      <c r="C22" s="27" t="s">
        <v>21</v>
      </c>
      <c r="D22" s="7" t="s">
        <v>14</v>
      </c>
      <c r="E22" s="44">
        <v>10071179034537</v>
      </c>
      <c r="F22" s="42" t="s">
        <v>40</v>
      </c>
      <c r="G22" s="43">
        <v>24</v>
      </c>
      <c r="H22" s="45">
        <v>90.56</v>
      </c>
      <c r="I22" s="45">
        <v>4.24</v>
      </c>
      <c r="J22" s="44">
        <v>100980</v>
      </c>
      <c r="K22" s="7" t="str">
        <f>VLOOKUP(J22,'[1]Nov 2019'!A:C,2,FALSE)</f>
        <v>SWEET POTATO BULK FRESH PROC</v>
      </c>
      <c r="L22" s="45">
        <v>47.05</v>
      </c>
      <c r="M22" s="48">
        <f>VLOOKUP(J22,'[1]Nov 2019'!A:C,3,FALSE)</f>
        <v>0.25530000000000003</v>
      </c>
      <c r="N22" s="49">
        <f t="shared" si="0"/>
        <v>12.01</v>
      </c>
      <c r="O22" s="9">
        <v>43770</v>
      </c>
    </row>
    <row r="23" spans="1:15" ht="37.5" customHeight="1" x14ac:dyDescent="0.25">
      <c r="A23" s="7" t="str">
        <f t="shared" si="1"/>
        <v>SY21</v>
      </c>
      <c r="B23" s="40" t="s">
        <v>20</v>
      </c>
      <c r="C23" s="27" t="s">
        <v>21</v>
      </c>
      <c r="D23" s="7" t="s">
        <v>14</v>
      </c>
      <c r="E23" s="41">
        <v>10071179036289</v>
      </c>
      <c r="F23" s="42" t="s">
        <v>41</v>
      </c>
      <c r="G23" s="43">
        <v>30</v>
      </c>
      <c r="H23" s="43">
        <v>233</v>
      </c>
      <c r="I23" s="43">
        <v>2.06</v>
      </c>
      <c r="J23" s="41">
        <v>100506</v>
      </c>
      <c r="K23" s="7" t="str">
        <f>VLOOKUP(J23,'[1]Nov 2019'!A:C,2,FALSE)</f>
        <v>POTATO BULK FOR PROCESS FRZ</v>
      </c>
      <c r="L23" s="46">
        <v>54.55</v>
      </c>
      <c r="M23" s="48">
        <f>VLOOKUP(J23,'[1]Nov 2019'!A:C,3,FALSE)</f>
        <v>0.1221</v>
      </c>
      <c r="N23" s="49">
        <f t="shared" si="0"/>
        <v>6.66</v>
      </c>
      <c r="O23" s="9">
        <v>43770</v>
      </c>
    </row>
    <row r="24" spans="1:15" ht="37.5" customHeight="1" x14ac:dyDescent="0.25">
      <c r="A24" s="7" t="str">
        <f t="shared" si="1"/>
        <v>SY21</v>
      </c>
      <c r="B24" s="40" t="s">
        <v>20</v>
      </c>
      <c r="C24" s="27" t="s">
        <v>21</v>
      </c>
      <c r="D24" s="7" t="s">
        <v>14</v>
      </c>
      <c r="E24" s="41">
        <v>10071179036296</v>
      </c>
      <c r="F24" s="42" t="s">
        <v>42</v>
      </c>
      <c r="G24" s="43">
        <v>30</v>
      </c>
      <c r="H24" s="43">
        <v>200.83</v>
      </c>
      <c r="I24" s="43">
        <v>2.39</v>
      </c>
      <c r="J24" s="41">
        <v>100506</v>
      </c>
      <c r="K24" s="7" t="str">
        <f>VLOOKUP(J24,'[1]Nov 2019'!A:C,2,FALSE)</f>
        <v>POTATO BULK FOR PROCESS FRZ</v>
      </c>
      <c r="L24" s="46">
        <v>54.55</v>
      </c>
      <c r="M24" s="48">
        <f>VLOOKUP(J24,'[1]Nov 2019'!A:C,3,FALSE)</f>
        <v>0.1221</v>
      </c>
      <c r="N24" s="49">
        <f t="shared" si="0"/>
        <v>6.66</v>
      </c>
      <c r="O24" s="9">
        <v>43770</v>
      </c>
    </row>
    <row r="25" spans="1:15" ht="37.5" customHeight="1" x14ac:dyDescent="0.25">
      <c r="A25" s="7" t="str">
        <f t="shared" si="1"/>
        <v>SY21</v>
      </c>
      <c r="B25" s="40" t="s">
        <v>20</v>
      </c>
      <c r="C25" s="27" t="s">
        <v>21</v>
      </c>
      <c r="D25" s="7" t="s">
        <v>14</v>
      </c>
      <c r="E25" s="41">
        <v>10071179036302</v>
      </c>
      <c r="F25" s="42" t="s">
        <v>43</v>
      </c>
      <c r="G25" s="43">
        <v>30</v>
      </c>
      <c r="H25" s="43">
        <v>199.17</v>
      </c>
      <c r="I25" s="43">
        <v>2.41</v>
      </c>
      <c r="J25" s="41">
        <v>100506</v>
      </c>
      <c r="K25" s="7" t="str">
        <f>VLOOKUP(J25,'[1]Nov 2019'!A:C,2,FALSE)</f>
        <v>POTATO BULK FOR PROCESS FRZ</v>
      </c>
      <c r="L25" s="46">
        <v>54.55</v>
      </c>
      <c r="M25" s="48">
        <f>VLOOKUP(J25,'[1]Nov 2019'!A:C,3,FALSE)</f>
        <v>0.1221</v>
      </c>
      <c r="N25" s="49">
        <f t="shared" si="0"/>
        <v>6.66</v>
      </c>
      <c r="O25" s="9">
        <v>43770</v>
      </c>
    </row>
    <row r="26" spans="1:15" ht="37.5" customHeight="1" x14ac:dyDescent="0.25">
      <c r="A26" s="7" t="str">
        <f t="shared" si="1"/>
        <v>SY21</v>
      </c>
      <c r="B26" s="40" t="s">
        <v>20</v>
      </c>
      <c r="C26" s="27" t="s">
        <v>21</v>
      </c>
      <c r="D26" s="7" t="s">
        <v>14</v>
      </c>
      <c r="E26" s="41">
        <v>10071179036319</v>
      </c>
      <c r="F26" s="42" t="s">
        <v>44</v>
      </c>
      <c r="G26" s="43">
        <v>30</v>
      </c>
      <c r="H26" s="43">
        <v>231.88</v>
      </c>
      <c r="I26" s="43">
        <v>2.0699999999999998</v>
      </c>
      <c r="J26" s="41">
        <v>100506</v>
      </c>
      <c r="K26" s="7" t="str">
        <f>VLOOKUP(J26,'[1]Nov 2019'!A:C,2,FALSE)</f>
        <v>POTATO BULK FOR PROCESS FRZ</v>
      </c>
      <c r="L26" s="46">
        <v>54.55</v>
      </c>
      <c r="M26" s="48">
        <f>VLOOKUP(J26,'[1]Nov 2019'!A:C,3,FALSE)</f>
        <v>0.1221</v>
      </c>
      <c r="N26" s="49">
        <f t="shared" si="0"/>
        <v>6.66</v>
      </c>
      <c r="O26" s="9">
        <v>43770</v>
      </c>
    </row>
    <row r="27" spans="1:15" ht="37.5" customHeight="1" x14ac:dyDescent="0.25">
      <c r="A27" s="7" t="str">
        <f t="shared" si="1"/>
        <v>SY21</v>
      </c>
      <c r="B27" s="40" t="s">
        <v>20</v>
      </c>
      <c r="C27" s="27" t="s">
        <v>21</v>
      </c>
      <c r="D27" s="7" t="s">
        <v>14</v>
      </c>
      <c r="E27" s="41">
        <v>10071179036333</v>
      </c>
      <c r="F27" s="42" t="s">
        <v>45</v>
      </c>
      <c r="G27" s="43">
        <v>30</v>
      </c>
      <c r="H27" s="43">
        <v>171.42</v>
      </c>
      <c r="I27" s="43">
        <v>2.8</v>
      </c>
      <c r="J27" s="41">
        <v>100506</v>
      </c>
      <c r="K27" s="7" t="str">
        <f>VLOOKUP(J27,'[1]Nov 2019'!A:C,2,FALSE)</f>
        <v>POTATO BULK FOR PROCESS FRZ</v>
      </c>
      <c r="L27" s="46">
        <v>54.55</v>
      </c>
      <c r="M27" s="48">
        <f>VLOOKUP(J27,'[1]Nov 2019'!A:C,3,FALSE)</f>
        <v>0.1221</v>
      </c>
      <c r="N27" s="49">
        <f t="shared" si="0"/>
        <v>6.66</v>
      </c>
      <c r="O27" s="9">
        <v>43770</v>
      </c>
    </row>
    <row r="28" spans="1:15" ht="37.5" customHeight="1" x14ac:dyDescent="0.25">
      <c r="A28" s="7" t="str">
        <f t="shared" si="1"/>
        <v>SY21</v>
      </c>
      <c r="B28" s="40" t="s">
        <v>20</v>
      </c>
      <c r="C28" s="27" t="s">
        <v>21</v>
      </c>
      <c r="D28" s="7" t="s">
        <v>14</v>
      </c>
      <c r="E28" s="41">
        <v>10071179036357</v>
      </c>
      <c r="F28" s="42" t="s">
        <v>46</v>
      </c>
      <c r="G28" s="43">
        <v>30</v>
      </c>
      <c r="H28" s="43">
        <v>200.83</v>
      </c>
      <c r="I28" s="43">
        <v>2.39</v>
      </c>
      <c r="J28" s="41">
        <v>100506</v>
      </c>
      <c r="K28" s="7" t="str">
        <f>VLOOKUP(J28,'[1]Nov 2019'!A:C,2,FALSE)</f>
        <v>POTATO BULK FOR PROCESS FRZ</v>
      </c>
      <c r="L28" s="46">
        <v>54.55</v>
      </c>
      <c r="M28" s="48">
        <f>VLOOKUP(J28,'[1]Nov 2019'!A:C,3,FALSE)</f>
        <v>0.1221</v>
      </c>
      <c r="N28" s="49">
        <f t="shared" si="0"/>
        <v>6.66</v>
      </c>
      <c r="O28" s="9">
        <v>43770</v>
      </c>
    </row>
    <row r="29" spans="1:15" ht="37.5" customHeight="1" x14ac:dyDescent="0.25">
      <c r="A29" s="7" t="str">
        <f t="shared" si="1"/>
        <v>SY21</v>
      </c>
      <c r="B29" s="40" t="s">
        <v>20</v>
      </c>
      <c r="C29" s="27" t="s">
        <v>21</v>
      </c>
      <c r="D29" s="7" t="s">
        <v>14</v>
      </c>
      <c r="E29" s="41">
        <v>10071179036715</v>
      </c>
      <c r="F29" s="42" t="s">
        <v>47</v>
      </c>
      <c r="G29" s="43">
        <v>30</v>
      </c>
      <c r="H29" s="43">
        <v>189.72</v>
      </c>
      <c r="I29" s="43">
        <v>2.5299999999999998</v>
      </c>
      <c r="J29" s="41">
        <v>100506</v>
      </c>
      <c r="K29" s="7" t="str">
        <f>VLOOKUP(J29,'[1]Nov 2019'!A:C,2,FALSE)</f>
        <v>POTATO BULK FOR PROCESS FRZ</v>
      </c>
      <c r="L29" s="46">
        <v>54.55</v>
      </c>
      <c r="M29" s="48">
        <f>VLOOKUP(J29,'[1]Nov 2019'!A:C,3,FALSE)</f>
        <v>0.1221</v>
      </c>
      <c r="N29" s="49">
        <f t="shared" si="0"/>
        <v>6.66</v>
      </c>
      <c r="O29" s="9">
        <v>43770</v>
      </c>
    </row>
    <row r="30" spans="1:15" ht="37.5" customHeight="1" x14ac:dyDescent="0.25">
      <c r="A30" s="7" t="str">
        <f t="shared" si="1"/>
        <v>SY21</v>
      </c>
      <c r="B30" s="40" t="s">
        <v>20</v>
      </c>
      <c r="C30" s="27" t="s">
        <v>21</v>
      </c>
      <c r="D30" s="7" t="s">
        <v>14</v>
      </c>
      <c r="E30" s="41">
        <v>10071179036722</v>
      </c>
      <c r="F30" s="42" t="s">
        <v>48</v>
      </c>
      <c r="G30" s="43">
        <v>30</v>
      </c>
      <c r="H30" s="43">
        <v>162.16</v>
      </c>
      <c r="I30" s="43">
        <v>2.96</v>
      </c>
      <c r="J30" s="41">
        <v>100506</v>
      </c>
      <c r="K30" s="7" t="str">
        <f>VLOOKUP(J30,'[1]Nov 2019'!A:C,2,FALSE)</f>
        <v>POTATO BULK FOR PROCESS FRZ</v>
      </c>
      <c r="L30" s="46">
        <v>54.55</v>
      </c>
      <c r="M30" s="48">
        <f>VLOOKUP(J30,'[1]Nov 2019'!A:C,3,FALSE)</f>
        <v>0.1221</v>
      </c>
      <c r="N30" s="49">
        <f t="shared" si="0"/>
        <v>6.66</v>
      </c>
      <c r="O30" s="9">
        <v>43770</v>
      </c>
    </row>
    <row r="31" spans="1:15" ht="37.5" customHeight="1" x14ac:dyDescent="0.25">
      <c r="A31" s="7" t="str">
        <f t="shared" si="1"/>
        <v>SY21</v>
      </c>
      <c r="B31" s="40" t="s">
        <v>20</v>
      </c>
      <c r="C31" s="27" t="s">
        <v>21</v>
      </c>
      <c r="D31" s="7" t="s">
        <v>14</v>
      </c>
      <c r="E31" s="41">
        <v>10071179037927</v>
      </c>
      <c r="F31" s="42" t="s">
        <v>49</v>
      </c>
      <c r="G31" s="43">
        <v>15</v>
      </c>
      <c r="H31" s="43">
        <v>71</v>
      </c>
      <c r="I31" s="43">
        <v>3.38</v>
      </c>
      <c r="J31" s="41">
        <v>100506</v>
      </c>
      <c r="K31" s="7" t="str">
        <f>VLOOKUP(J31,'[1]Nov 2019'!A:C,2,FALSE)</f>
        <v>POTATO BULK FOR PROCESS FRZ</v>
      </c>
      <c r="L31" s="46">
        <v>18.75</v>
      </c>
      <c r="M31" s="48">
        <f>VLOOKUP(J31,'[1]Nov 2019'!A:C,3,FALSE)</f>
        <v>0.1221</v>
      </c>
      <c r="N31" s="49">
        <f t="shared" si="0"/>
        <v>2.29</v>
      </c>
      <c r="O31" s="9">
        <v>43770</v>
      </c>
    </row>
    <row r="32" spans="1:15" ht="37.5" customHeight="1" x14ac:dyDescent="0.25">
      <c r="A32" s="7" t="str">
        <f t="shared" si="1"/>
        <v>SY21</v>
      </c>
      <c r="B32" s="40" t="s">
        <v>20</v>
      </c>
      <c r="C32" s="27" t="s">
        <v>21</v>
      </c>
      <c r="D32" s="7" t="s">
        <v>14</v>
      </c>
      <c r="E32" s="41">
        <v>10071179042860</v>
      </c>
      <c r="F32" s="42" t="s">
        <v>50</v>
      </c>
      <c r="G32" s="43">
        <v>30</v>
      </c>
      <c r="H32" s="43">
        <v>217.19</v>
      </c>
      <c r="I32" s="43">
        <v>2.21</v>
      </c>
      <c r="J32" s="41">
        <v>100506</v>
      </c>
      <c r="K32" s="7" t="str">
        <f>VLOOKUP(J32,'[1]Nov 2019'!A:C,2,FALSE)</f>
        <v>POTATO BULK FOR PROCESS FRZ</v>
      </c>
      <c r="L32" s="46">
        <v>54.55</v>
      </c>
      <c r="M32" s="48">
        <f>VLOOKUP(J32,'[1]Nov 2019'!A:C,3,FALSE)</f>
        <v>0.1221</v>
      </c>
      <c r="N32" s="49">
        <f t="shared" si="0"/>
        <v>6.66</v>
      </c>
      <c r="O32" s="9">
        <v>43770</v>
      </c>
    </row>
    <row r="33" spans="1:15" ht="37.5" customHeight="1" x14ac:dyDescent="0.25">
      <c r="A33" s="7" t="str">
        <f t="shared" si="1"/>
        <v>SY21</v>
      </c>
      <c r="B33" s="40" t="s">
        <v>20</v>
      </c>
      <c r="C33" s="27" t="s">
        <v>21</v>
      </c>
      <c r="D33" s="7" t="s">
        <v>14</v>
      </c>
      <c r="E33" s="41">
        <v>10071179043218</v>
      </c>
      <c r="F33" s="42" t="s">
        <v>51</v>
      </c>
      <c r="G33" s="43">
        <v>30</v>
      </c>
      <c r="H33" s="43">
        <v>197.47</v>
      </c>
      <c r="I33" s="43">
        <v>2.52</v>
      </c>
      <c r="J33" s="41">
        <v>100506</v>
      </c>
      <c r="K33" s="7" t="str">
        <f>VLOOKUP(J33,'[1]Nov 2019'!A:C,2,FALSE)</f>
        <v>POTATO BULK FOR PROCESS FRZ</v>
      </c>
      <c r="L33" s="46">
        <v>54.55</v>
      </c>
      <c r="M33" s="48">
        <f>VLOOKUP(J33,'[1]Nov 2019'!A:C,3,FALSE)</f>
        <v>0.1221</v>
      </c>
      <c r="N33" s="49">
        <f t="shared" si="0"/>
        <v>6.66</v>
      </c>
      <c r="O33" s="9">
        <v>43770</v>
      </c>
    </row>
    <row r="34" spans="1:15" ht="37.5" customHeight="1" x14ac:dyDescent="0.25">
      <c r="A34" s="7" t="str">
        <f t="shared" si="1"/>
        <v>SY21</v>
      </c>
      <c r="B34" s="40" t="s">
        <v>20</v>
      </c>
      <c r="C34" s="27" t="s">
        <v>21</v>
      </c>
      <c r="D34" s="7" t="s">
        <v>14</v>
      </c>
      <c r="E34" s="41">
        <v>10071179046158</v>
      </c>
      <c r="F34" s="42" t="s">
        <v>98</v>
      </c>
      <c r="G34" s="43">
        <v>30</v>
      </c>
      <c r="H34" s="43">
        <v>198.34</v>
      </c>
      <c r="I34" s="43">
        <v>2.42</v>
      </c>
      <c r="J34" s="41">
        <v>100506</v>
      </c>
      <c r="K34" s="7" t="str">
        <f>VLOOKUP(J34,'[1]Nov 2019'!A:C,2,FALSE)</f>
        <v>POTATO BULK FOR PROCESS FRZ</v>
      </c>
      <c r="L34" s="46">
        <v>54.55</v>
      </c>
      <c r="M34" s="48">
        <f>VLOOKUP(J34,'[1]Nov 2019'!A:C,3,FALSE)</f>
        <v>0.1221</v>
      </c>
      <c r="N34" s="49">
        <f t="shared" si="0"/>
        <v>6.66</v>
      </c>
      <c r="O34" s="9">
        <v>43775</v>
      </c>
    </row>
    <row r="35" spans="1:15" ht="37.5" customHeight="1" x14ac:dyDescent="0.25">
      <c r="A35" s="7" t="str">
        <f t="shared" si="1"/>
        <v>SY21</v>
      </c>
      <c r="B35" s="40" t="s">
        <v>20</v>
      </c>
      <c r="C35" s="27" t="s">
        <v>21</v>
      </c>
      <c r="D35" s="7" t="s">
        <v>14</v>
      </c>
      <c r="E35" s="41">
        <v>10071179221227</v>
      </c>
      <c r="F35" s="42" t="s">
        <v>52</v>
      </c>
      <c r="G35" s="43">
        <v>30</v>
      </c>
      <c r="H35" s="43">
        <v>242.42</v>
      </c>
      <c r="I35" s="43">
        <v>1.98</v>
      </c>
      <c r="J35" s="41">
        <v>100506</v>
      </c>
      <c r="K35" s="7" t="str">
        <f>VLOOKUP(J35,'[1]Nov 2019'!A:C,2,FALSE)</f>
        <v>POTATO BULK FOR PROCESS FRZ</v>
      </c>
      <c r="L35" s="46">
        <v>54.55</v>
      </c>
      <c r="M35" s="48">
        <f>VLOOKUP(J35,'[1]Nov 2019'!A:C,3,FALSE)</f>
        <v>0.1221</v>
      </c>
      <c r="N35" s="49">
        <f t="shared" si="0"/>
        <v>6.66</v>
      </c>
      <c r="O35" s="9">
        <v>43770</v>
      </c>
    </row>
    <row r="36" spans="1:15" ht="37.5" customHeight="1" x14ac:dyDescent="0.25">
      <c r="A36" s="7" t="str">
        <f t="shared" si="1"/>
        <v>SY21</v>
      </c>
      <c r="B36" s="40" t="s">
        <v>20</v>
      </c>
      <c r="C36" s="27" t="s">
        <v>21</v>
      </c>
      <c r="D36" s="7" t="s">
        <v>14</v>
      </c>
      <c r="E36" s="41">
        <v>10071179221241</v>
      </c>
      <c r="F36" s="42" t="s">
        <v>53</v>
      </c>
      <c r="G36" s="43">
        <v>27</v>
      </c>
      <c r="H36" s="43">
        <v>191.15</v>
      </c>
      <c r="I36" s="43">
        <v>2.2599999999999998</v>
      </c>
      <c r="J36" s="41">
        <v>100506</v>
      </c>
      <c r="K36" s="7" t="str">
        <f>VLOOKUP(J36,'[1]Nov 2019'!A:C,2,FALSE)</f>
        <v>POTATO BULK FOR PROCESS FRZ</v>
      </c>
      <c r="L36" s="46">
        <v>49.1</v>
      </c>
      <c r="M36" s="48">
        <f>VLOOKUP(J36,'[1]Nov 2019'!A:C,3,FALSE)</f>
        <v>0.1221</v>
      </c>
      <c r="N36" s="49">
        <f t="shared" ref="N36:N67" si="2">ROUND(L36*M36,2)</f>
        <v>6</v>
      </c>
      <c r="O36" s="9">
        <v>43770</v>
      </c>
    </row>
    <row r="37" spans="1:15" ht="37.5" customHeight="1" x14ac:dyDescent="0.25">
      <c r="A37" s="7" t="str">
        <f t="shared" si="1"/>
        <v>SY21</v>
      </c>
      <c r="B37" s="40" t="s">
        <v>20</v>
      </c>
      <c r="C37" s="27" t="s">
        <v>21</v>
      </c>
      <c r="D37" s="7" t="s">
        <v>14</v>
      </c>
      <c r="E37" s="41">
        <v>10071179231165</v>
      </c>
      <c r="F37" s="42" t="s">
        <v>54</v>
      </c>
      <c r="G37" s="43">
        <v>30</v>
      </c>
      <c r="H37" s="43">
        <v>158.94</v>
      </c>
      <c r="I37" s="43">
        <v>3.02</v>
      </c>
      <c r="J37" s="41">
        <v>100506</v>
      </c>
      <c r="K37" s="7" t="str">
        <f>VLOOKUP(J37,'[1]Nov 2019'!A:C,2,FALSE)</f>
        <v>POTATO BULK FOR PROCESS FRZ</v>
      </c>
      <c r="L37" s="46">
        <v>54.55</v>
      </c>
      <c r="M37" s="48">
        <f>VLOOKUP(J37,'[1]Nov 2019'!A:C,3,FALSE)</f>
        <v>0.1221</v>
      </c>
      <c r="N37" s="49">
        <f t="shared" si="2"/>
        <v>6.66</v>
      </c>
      <c r="O37" s="9">
        <v>43770</v>
      </c>
    </row>
    <row r="38" spans="1:15" ht="37.5" customHeight="1" x14ac:dyDescent="0.25">
      <c r="A38" s="7" t="str">
        <f t="shared" si="1"/>
        <v>SY21</v>
      </c>
      <c r="B38" s="40" t="s">
        <v>20</v>
      </c>
      <c r="C38" s="27" t="s">
        <v>21</v>
      </c>
      <c r="D38" s="7" t="s">
        <v>14</v>
      </c>
      <c r="E38" s="41">
        <v>10071179231172</v>
      </c>
      <c r="F38" s="42" t="s">
        <v>55</v>
      </c>
      <c r="G38" s="43">
        <v>27</v>
      </c>
      <c r="H38" s="43">
        <v>143.04</v>
      </c>
      <c r="I38" s="43">
        <v>3.02</v>
      </c>
      <c r="J38" s="41">
        <v>100506</v>
      </c>
      <c r="K38" s="7" t="str">
        <f>VLOOKUP(J38,'[1]Nov 2019'!A:C,2,FALSE)</f>
        <v>POTATO BULK FOR PROCESS FRZ</v>
      </c>
      <c r="L38" s="46">
        <v>49.1</v>
      </c>
      <c r="M38" s="48">
        <f>VLOOKUP(J38,'[1]Nov 2019'!A:C,3,FALSE)</f>
        <v>0.1221</v>
      </c>
      <c r="N38" s="49">
        <f t="shared" si="2"/>
        <v>6</v>
      </c>
      <c r="O38" s="9">
        <v>43770</v>
      </c>
    </row>
    <row r="39" spans="1:15" ht="37.5" customHeight="1" x14ac:dyDescent="0.25">
      <c r="A39" s="7" t="str">
        <f t="shared" si="1"/>
        <v>SY21</v>
      </c>
      <c r="B39" s="40" t="s">
        <v>20</v>
      </c>
      <c r="C39" s="27" t="s">
        <v>21</v>
      </c>
      <c r="D39" s="7" t="s">
        <v>14</v>
      </c>
      <c r="E39" s="41">
        <v>10071179231264</v>
      </c>
      <c r="F39" s="42" t="s">
        <v>56</v>
      </c>
      <c r="G39" s="43">
        <v>17</v>
      </c>
      <c r="H39" s="43">
        <v>92.73</v>
      </c>
      <c r="I39" s="43">
        <v>2.89</v>
      </c>
      <c r="J39" s="41">
        <v>100506</v>
      </c>
      <c r="K39" s="7" t="str">
        <f>VLOOKUP(J39,'[1]Nov 2019'!A:C,2,FALSE)</f>
        <v>POTATO BULK FOR PROCESS FRZ</v>
      </c>
      <c r="L39" s="46">
        <v>30.91</v>
      </c>
      <c r="M39" s="48">
        <f>VLOOKUP(J39,'[1]Nov 2019'!A:C,3,FALSE)</f>
        <v>0.1221</v>
      </c>
      <c r="N39" s="49">
        <f t="shared" si="2"/>
        <v>3.77</v>
      </c>
      <c r="O39" s="9">
        <v>43770</v>
      </c>
    </row>
    <row r="40" spans="1:15" ht="37.5" customHeight="1" x14ac:dyDescent="0.25">
      <c r="A40" s="7" t="str">
        <f t="shared" si="1"/>
        <v>SY21</v>
      </c>
      <c r="B40" s="40" t="s">
        <v>20</v>
      </c>
      <c r="C40" s="27" t="s">
        <v>21</v>
      </c>
      <c r="D40" s="7" t="s">
        <v>14</v>
      </c>
      <c r="E40" s="41">
        <v>10071179238010</v>
      </c>
      <c r="F40" s="42" t="s">
        <v>57</v>
      </c>
      <c r="G40" s="43">
        <v>30</v>
      </c>
      <c r="H40" s="43">
        <v>178.43</v>
      </c>
      <c r="I40" s="43">
        <v>2.69</v>
      </c>
      <c r="J40" s="41">
        <v>100506</v>
      </c>
      <c r="K40" s="7" t="str">
        <f>VLOOKUP(J40,'[1]Nov 2019'!A:C,2,FALSE)</f>
        <v>POTATO BULK FOR PROCESS FRZ</v>
      </c>
      <c r="L40" s="46">
        <v>54.55</v>
      </c>
      <c r="M40" s="48">
        <f>VLOOKUP(J40,'[1]Nov 2019'!A:C,3,FALSE)</f>
        <v>0.1221</v>
      </c>
      <c r="N40" s="49">
        <f t="shared" si="2"/>
        <v>6.66</v>
      </c>
      <c r="O40" s="9">
        <v>43770</v>
      </c>
    </row>
    <row r="41" spans="1:15" ht="37.5" customHeight="1" x14ac:dyDescent="0.25">
      <c r="A41" s="7" t="str">
        <f t="shared" si="1"/>
        <v>SY21</v>
      </c>
      <c r="B41" s="40" t="s">
        <v>20</v>
      </c>
      <c r="C41" s="27" t="s">
        <v>21</v>
      </c>
      <c r="D41" s="7" t="s">
        <v>14</v>
      </c>
      <c r="E41" s="41">
        <v>10071179238027</v>
      </c>
      <c r="F41" s="42" t="s">
        <v>58</v>
      </c>
      <c r="G41" s="43">
        <v>30</v>
      </c>
      <c r="H41" s="43">
        <v>178.43</v>
      </c>
      <c r="I41" s="43">
        <v>2.69</v>
      </c>
      <c r="J41" s="41">
        <v>100506</v>
      </c>
      <c r="K41" s="7" t="str">
        <f>VLOOKUP(J41,'[1]Nov 2019'!A:C,2,FALSE)</f>
        <v>POTATO BULK FOR PROCESS FRZ</v>
      </c>
      <c r="L41" s="46">
        <v>54.55</v>
      </c>
      <c r="M41" s="48">
        <f>VLOOKUP(J41,'[1]Nov 2019'!A:C,3,FALSE)</f>
        <v>0.1221</v>
      </c>
      <c r="N41" s="49">
        <f t="shared" si="2"/>
        <v>6.66</v>
      </c>
      <c r="O41" s="9">
        <v>43770</v>
      </c>
    </row>
    <row r="42" spans="1:15" ht="37.5" customHeight="1" x14ac:dyDescent="0.25">
      <c r="A42" s="7" t="str">
        <f t="shared" si="1"/>
        <v>SY21</v>
      </c>
      <c r="B42" s="40" t="s">
        <v>20</v>
      </c>
      <c r="C42" s="27" t="s">
        <v>21</v>
      </c>
      <c r="D42" s="7" t="s">
        <v>14</v>
      </c>
      <c r="E42" s="41">
        <v>10071179239932</v>
      </c>
      <c r="F42" s="42" t="s">
        <v>59</v>
      </c>
      <c r="G42" s="43">
        <v>30</v>
      </c>
      <c r="H42" s="43">
        <v>242.42</v>
      </c>
      <c r="I42" s="43">
        <v>1.98</v>
      </c>
      <c r="J42" s="41">
        <v>100506</v>
      </c>
      <c r="K42" s="7" t="str">
        <f>VLOOKUP(J42,'[1]Nov 2019'!A:C,2,FALSE)</f>
        <v>POTATO BULK FOR PROCESS FRZ</v>
      </c>
      <c r="L42" s="46">
        <v>54.55</v>
      </c>
      <c r="M42" s="48">
        <f>VLOOKUP(J42,'[1]Nov 2019'!A:C,3,FALSE)</f>
        <v>0.1221</v>
      </c>
      <c r="N42" s="49">
        <f t="shared" si="2"/>
        <v>6.66</v>
      </c>
      <c r="O42" s="9">
        <v>43770</v>
      </c>
    </row>
    <row r="43" spans="1:15" ht="37.5" customHeight="1" x14ac:dyDescent="0.25">
      <c r="A43" s="7" t="str">
        <f t="shared" si="1"/>
        <v>SY21</v>
      </c>
      <c r="B43" s="40" t="s">
        <v>20</v>
      </c>
      <c r="C43" s="27" t="s">
        <v>21</v>
      </c>
      <c r="D43" s="7" t="s">
        <v>14</v>
      </c>
      <c r="E43" s="41">
        <v>10071179259312</v>
      </c>
      <c r="F43" s="42" t="s">
        <v>60</v>
      </c>
      <c r="G43" s="43">
        <v>30</v>
      </c>
      <c r="H43" s="43">
        <v>209.6</v>
      </c>
      <c r="I43" s="43">
        <v>2.29</v>
      </c>
      <c r="J43" s="41">
        <v>100506</v>
      </c>
      <c r="K43" s="7" t="str">
        <f>VLOOKUP(J43,'[1]Nov 2019'!A:C,2,FALSE)</f>
        <v>POTATO BULK FOR PROCESS FRZ</v>
      </c>
      <c r="L43" s="46">
        <v>54.55</v>
      </c>
      <c r="M43" s="48">
        <f>VLOOKUP(J43,'[1]Nov 2019'!A:C,3,FALSE)</f>
        <v>0.1221</v>
      </c>
      <c r="N43" s="49">
        <f t="shared" si="2"/>
        <v>6.66</v>
      </c>
      <c r="O43" s="9">
        <v>43770</v>
      </c>
    </row>
    <row r="44" spans="1:15" ht="37.5" customHeight="1" x14ac:dyDescent="0.25">
      <c r="A44" s="7" t="str">
        <f t="shared" si="1"/>
        <v>SY21</v>
      </c>
      <c r="B44" s="40" t="s">
        <v>20</v>
      </c>
      <c r="C44" s="27" t="s">
        <v>21</v>
      </c>
      <c r="D44" s="7" t="s">
        <v>99</v>
      </c>
      <c r="E44" s="41">
        <v>10071179259411</v>
      </c>
      <c r="F44" s="42" t="s">
        <v>61</v>
      </c>
      <c r="G44" s="43">
        <v>30</v>
      </c>
      <c r="H44" s="43">
        <v>209.6</v>
      </c>
      <c r="I44" s="43">
        <v>2.29</v>
      </c>
      <c r="J44" s="41">
        <v>100506</v>
      </c>
      <c r="K44" s="7" t="str">
        <f>VLOOKUP(J44,'[1]Nov 2019'!A:C,2,FALSE)</f>
        <v>POTATO BULK FOR PROCESS FRZ</v>
      </c>
      <c r="L44" s="46">
        <v>54.55</v>
      </c>
      <c r="M44" s="48">
        <f>VLOOKUP(J44,'[1]Nov 2019'!A:C,3,FALSE)</f>
        <v>0.1221</v>
      </c>
      <c r="N44" s="49">
        <f t="shared" si="2"/>
        <v>6.66</v>
      </c>
      <c r="O44" s="9">
        <v>44042</v>
      </c>
    </row>
    <row r="45" spans="1:15" ht="37.5" customHeight="1" x14ac:dyDescent="0.25">
      <c r="A45" s="7" t="str">
        <f t="shared" si="1"/>
        <v>SY21</v>
      </c>
      <c r="B45" s="40" t="s">
        <v>20</v>
      </c>
      <c r="C45" s="27" t="s">
        <v>21</v>
      </c>
      <c r="D45" s="7" t="s">
        <v>14</v>
      </c>
      <c r="E45" s="41">
        <v>10071179259435</v>
      </c>
      <c r="F45" s="42" t="s">
        <v>62</v>
      </c>
      <c r="G45" s="43">
        <v>30</v>
      </c>
      <c r="H45" s="43">
        <v>242.42</v>
      </c>
      <c r="I45" s="43">
        <v>1.98</v>
      </c>
      <c r="J45" s="41">
        <v>100506</v>
      </c>
      <c r="K45" s="7" t="str">
        <f>VLOOKUP(J45,'[1]Nov 2019'!A:C,2,FALSE)</f>
        <v>POTATO BULK FOR PROCESS FRZ</v>
      </c>
      <c r="L45" s="46">
        <v>54.55</v>
      </c>
      <c r="M45" s="48">
        <f>VLOOKUP(J45,'[1]Nov 2019'!A:C,3,FALSE)</f>
        <v>0.1221</v>
      </c>
      <c r="N45" s="49">
        <f t="shared" si="2"/>
        <v>6.66</v>
      </c>
      <c r="O45" s="9">
        <v>43770</v>
      </c>
    </row>
    <row r="46" spans="1:15" ht="37.5" customHeight="1" x14ac:dyDescent="0.25">
      <c r="A46" s="7" t="str">
        <f t="shared" si="1"/>
        <v>SY21</v>
      </c>
      <c r="B46" s="40" t="s">
        <v>20</v>
      </c>
      <c r="C46" s="27" t="s">
        <v>21</v>
      </c>
      <c r="D46" s="7" t="s">
        <v>14</v>
      </c>
      <c r="E46" s="41">
        <v>10071179280224</v>
      </c>
      <c r="F46" s="42" t="s">
        <v>63</v>
      </c>
      <c r="G46" s="43">
        <v>30</v>
      </c>
      <c r="H46" s="43">
        <v>106.66</v>
      </c>
      <c r="I46" s="43">
        <v>4.5</v>
      </c>
      <c r="J46" s="41">
        <v>100506</v>
      </c>
      <c r="K46" s="7" t="str">
        <f>VLOOKUP(J46,'[1]Nov 2019'!A:C,2,FALSE)</f>
        <v>POTATO BULK FOR PROCESS FRZ</v>
      </c>
      <c r="L46" s="46">
        <v>54.55</v>
      </c>
      <c r="M46" s="48">
        <f>VLOOKUP(J46,'[1]Nov 2019'!A:C,3,FALSE)</f>
        <v>0.1221</v>
      </c>
      <c r="N46" s="49">
        <f t="shared" si="2"/>
        <v>6.66</v>
      </c>
      <c r="O46" s="9">
        <v>43770</v>
      </c>
    </row>
    <row r="47" spans="1:15" ht="37.5" customHeight="1" x14ac:dyDescent="0.25">
      <c r="A47" s="7" t="str">
        <f t="shared" si="1"/>
        <v>SY21</v>
      </c>
      <c r="B47" s="40" t="s">
        <v>20</v>
      </c>
      <c r="C47" s="27" t="s">
        <v>21</v>
      </c>
      <c r="D47" s="7" t="s">
        <v>14</v>
      </c>
      <c r="E47" s="41">
        <v>10071179283010</v>
      </c>
      <c r="F47" s="42" t="s">
        <v>64</v>
      </c>
      <c r="G47" s="43">
        <v>30</v>
      </c>
      <c r="H47" s="43">
        <v>106.66</v>
      </c>
      <c r="I47" s="43">
        <v>4.5</v>
      </c>
      <c r="J47" s="41">
        <v>100506</v>
      </c>
      <c r="K47" s="7" t="str">
        <f>VLOOKUP(J47,'[1]Nov 2019'!A:C,2,FALSE)</f>
        <v>POTATO BULK FOR PROCESS FRZ</v>
      </c>
      <c r="L47" s="46">
        <v>54.55</v>
      </c>
      <c r="M47" s="48">
        <f>VLOOKUP(J47,'[1]Nov 2019'!A:C,3,FALSE)</f>
        <v>0.1221</v>
      </c>
      <c r="N47" s="49">
        <f t="shared" si="2"/>
        <v>6.66</v>
      </c>
      <c r="O47" s="9">
        <v>43770</v>
      </c>
    </row>
    <row r="48" spans="1:15" ht="37.5" customHeight="1" x14ac:dyDescent="0.25">
      <c r="A48" s="7" t="str">
        <f t="shared" si="1"/>
        <v>SY21</v>
      </c>
      <c r="B48" s="40" t="s">
        <v>20</v>
      </c>
      <c r="C48" s="27" t="s">
        <v>21</v>
      </c>
      <c r="D48" s="7" t="s">
        <v>14</v>
      </c>
      <c r="E48" s="41">
        <v>10071179299028</v>
      </c>
      <c r="F48" s="42" t="s">
        <v>65</v>
      </c>
      <c r="G48" s="43">
        <v>20</v>
      </c>
      <c r="H48" s="43">
        <v>80</v>
      </c>
      <c r="I48" s="43">
        <v>4</v>
      </c>
      <c r="J48" s="41">
        <v>100506</v>
      </c>
      <c r="K48" s="7" t="str">
        <f>VLOOKUP(J48,'[1]Nov 2019'!A:C,2,FALSE)</f>
        <v>POTATO BULK FOR PROCESS FRZ</v>
      </c>
      <c r="L48" s="46">
        <v>36.36</v>
      </c>
      <c r="M48" s="48">
        <f>VLOOKUP(J48,'[1]Nov 2019'!A:C,3,FALSE)</f>
        <v>0.1221</v>
      </c>
      <c r="N48" s="49">
        <f t="shared" si="2"/>
        <v>4.4400000000000004</v>
      </c>
      <c r="O48" s="9">
        <v>43770</v>
      </c>
    </row>
    <row r="49" spans="1:15" ht="37.5" customHeight="1" x14ac:dyDescent="0.25">
      <c r="A49" s="7" t="str">
        <f t="shared" si="1"/>
        <v>SY21</v>
      </c>
      <c r="B49" s="40" t="s">
        <v>20</v>
      </c>
      <c r="C49" s="27" t="s">
        <v>21</v>
      </c>
      <c r="D49" s="7" t="s">
        <v>14</v>
      </c>
      <c r="E49" s="41">
        <v>10071179299257</v>
      </c>
      <c r="F49" s="42" t="s">
        <v>66</v>
      </c>
      <c r="G49" s="43">
        <v>24</v>
      </c>
      <c r="H49" s="43">
        <v>88.27</v>
      </c>
      <c r="I49" s="43">
        <v>4.3499999999999996</v>
      </c>
      <c r="J49" s="41">
        <v>100506</v>
      </c>
      <c r="K49" s="7" t="str">
        <f>VLOOKUP(J49,'[1]Nov 2019'!A:C,2,FALSE)</f>
        <v>POTATO BULK FOR PROCESS FRZ</v>
      </c>
      <c r="L49" s="46">
        <v>43.64</v>
      </c>
      <c r="M49" s="48">
        <f>VLOOKUP(J49,'[1]Nov 2019'!A:C,3,FALSE)</f>
        <v>0.1221</v>
      </c>
      <c r="N49" s="49">
        <f t="shared" si="2"/>
        <v>5.33</v>
      </c>
      <c r="O49" s="9">
        <v>43770</v>
      </c>
    </row>
    <row r="50" spans="1:15" ht="37.5" customHeight="1" x14ac:dyDescent="0.25">
      <c r="A50" s="7" t="str">
        <f t="shared" si="1"/>
        <v>SY21</v>
      </c>
      <c r="B50" s="40" t="s">
        <v>20</v>
      </c>
      <c r="C50" s="27" t="s">
        <v>21</v>
      </c>
      <c r="D50" s="7" t="s">
        <v>14</v>
      </c>
      <c r="E50" s="41">
        <v>10071179299264</v>
      </c>
      <c r="F50" s="42" t="s">
        <v>67</v>
      </c>
      <c r="G50" s="43">
        <v>24</v>
      </c>
      <c r="H50" s="43">
        <v>88.27</v>
      </c>
      <c r="I50" s="43">
        <v>4.3499999999999996</v>
      </c>
      <c r="J50" s="41">
        <v>100506</v>
      </c>
      <c r="K50" s="7" t="str">
        <f>VLOOKUP(J50,'[1]Nov 2019'!A:C,2,FALSE)</f>
        <v>POTATO BULK FOR PROCESS FRZ</v>
      </c>
      <c r="L50" s="46">
        <v>43.64</v>
      </c>
      <c r="M50" s="48">
        <f>VLOOKUP(J50,'[1]Nov 2019'!A:C,3,FALSE)</f>
        <v>0.1221</v>
      </c>
      <c r="N50" s="49">
        <f t="shared" si="2"/>
        <v>5.33</v>
      </c>
      <c r="O50" s="9">
        <v>43770</v>
      </c>
    </row>
    <row r="51" spans="1:15" ht="37.5" customHeight="1" x14ac:dyDescent="0.25">
      <c r="A51" s="7" t="str">
        <f t="shared" si="1"/>
        <v>SY21</v>
      </c>
      <c r="B51" s="40" t="s">
        <v>20</v>
      </c>
      <c r="C51" s="27" t="s">
        <v>21</v>
      </c>
      <c r="D51" s="7" t="s">
        <v>14</v>
      </c>
      <c r="E51" s="41">
        <v>10071179299271</v>
      </c>
      <c r="F51" s="42" t="s">
        <v>68</v>
      </c>
      <c r="G51" s="43">
        <v>24</v>
      </c>
      <c r="H51" s="43">
        <v>88.27</v>
      </c>
      <c r="I51" s="43">
        <v>4.3499999999999996</v>
      </c>
      <c r="J51" s="41">
        <v>100506</v>
      </c>
      <c r="K51" s="7" t="str">
        <f>VLOOKUP(J51,'[1]Nov 2019'!A:C,2,FALSE)</f>
        <v>POTATO BULK FOR PROCESS FRZ</v>
      </c>
      <c r="L51" s="46">
        <v>43.64</v>
      </c>
      <c r="M51" s="48">
        <f>VLOOKUP(J51,'[1]Nov 2019'!A:C,3,FALSE)</f>
        <v>0.1221</v>
      </c>
      <c r="N51" s="49">
        <f t="shared" si="2"/>
        <v>5.33</v>
      </c>
      <c r="O51" s="9">
        <v>43770</v>
      </c>
    </row>
    <row r="52" spans="1:15" ht="37.5" customHeight="1" x14ac:dyDescent="0.25">
      <c r="A52" s="7" t="str">
        <f t="shared" si="1"/>
        <v>SY21</v>
      </c>
      <c r="B52" s="40" t="s">
        <v>20</v>
      </c>
      <c r="C52" s="27" t="s">
        <v>21</v>
      </c>
      <c r="D52" s="7" t="s">
        <v>14</v>
      </c>
      <c r="E52" s="41">
        <v>10071179328209</v>
      </c>
      <c r="F52" s="42" t="s">
        <v>69</v>
      </c>
      <c r="G52" s="43">
        <v>36</v>
      </c>
      <c r="H52" s="43">
        <v>190.72</v>
      </c>
      <c r="I52" s="43">
        <v>3.02</v>
      </c>
      <c r="J52" s="41">
        <v>100506</v>
      </c>
      <c r="K52" s="7" t="str">
        <f>VLOOKUP(J52,'[1]Nov 2019'!A:C,2,FALSE)</f>
        <v>POTATO BULK FOR PROCESS FRZ</v>
      </c>
      <c r="L52" s="46">
        <v>65.45</v>
      </c>
      <c r="M52" s="48">
        <f>VLOOKUP(J52,'[1]Nov 2019'!A:C,3,FALSE)</f>
        <v>0.1221</v>
      </c>
      <c r="N52" s="49">
        <f t="shared" si="2"/>
        <v>7.99</v>
      </c>
      <c r="O52" s="9">
        <v>43770</v>
      </c>
    </row>
    <row r="53" spans="1:15" ht="37.5" customHeight="1" x14ac:dyDescent="0.25">
      <c r="A53" s="7" t="str">
        <f t="shared" si="1"/>
        <v>SY21</v>
      </c>
      <c r="B53" s="40" t="s">
        <v>20</v>
      </c>
      <c r="C53" s="27" t="s">
        <v>21</v>
      </c>
      <c r="D53" s="7" t="s">
        <v>14</v>
      </c>
      <c r="E53" s="41">
        <v>10071179364580</v>
      </c>
      <c r="F53" s="42" t="s">
        <v>70</v>
      </c>
      <c r="G53" s="43">
        <v>18</v>
      </c>
      <c r="H53" s="43">
        <v>74.41</v>
      </c>
      <c r="I53" s="43">
        <v>3.87</v>
      </c>
      <c r="J53" s="41">
        <v>100506</v>
      </c>
      <c r="K53" s="7" t="str">
        <f>VLOOKUP(J53,'[1]Nov 2019'!A:C,2,FALSE)</f>
        <v>POTATO BULK FOR PROCESS FRZ</v>
      </c>
      <c r="L53" s="46">
        <v>32.729999999999997</v>
      </c>
      <c r="M53" s="48">
        <f>VLOOKUP(J53,'[1]Nov 2019'!A:C,3,FALSE)</f>
        <v>0.1221</v>
      </c>
      <c r="N53" s="49">
        <f t="shared" si="2"/>
        <v>4</v>
      </c>
      <c r="O53" s="9">
        <v>43770</v>
      </c>
    </row>
    <row r="54" spans="1:15" ht="37.5" customHeight="1" x14ac:dyDescent="0.25">
      <c r="A54" s="7" t="str">
        <f t="shared" si="1"/>
        <v>SY21</v>
      </c>
      <c r="B54" s="40" t="s">
        <v>20</v>
      </c>
      <c r="C54" s="27" t="s">
        <v>21</v>
      </c>
      <c r="D54" s="7" t="s">
        <v>14</v>
      </c>
      <c r="E54" s="41">
        <v>10071179372271</v>
      </c>
      <c r="F54" s="42" t="s">
        <v>71</v>
      </c>
      <c r="G54" s="43">
        <v>24</v>
      </c>
      <c r="H54" s="43">
        <v>85.33</v>
      </c>
      <c r="I54" s="43">
        <v>4.5</v>
      </c>
      <c r="J54" s="41">
        <v>100506</v>
      </c>
      <c r="K54" s="7" t="str">
        <f>VLOOKUP(J54,'[1]Nov 2019'!A:C,2,FALSE)</f>
        <v>POTATO BULK FOR PROCESS FRZ</v>
      </c>
      <c r="L54" s="46">
        <v>43.63</v>
      </c>
      <c r="M54" s="48">
        <f>VLOOKUP(J54,'[1]Nov 2019'!A:C,3,FALSE)</f>
        <v>0.1221</v>
      </c>
      <c r="N54" s="49">
        <f t="shared" si="2"/>
        <v>5.33</v>
      </c>
      <c r="O54" s="9">
        <v>43770</v>
      </c>
    </row>
    <row r="55" spans="1:15" ht="37.5" customHeight="1" x14ac:dyDescent="0.25">
      <c r="A55" s="7" t="str">
        <f t="shared" si="1"/>
        <v>SY21</v>
      </c>
      <c r="B55" s="40" t="s">
        <v>20</v>
      </c>
      <c r="C55" s="27" t="s">
        <v>21</v>
      </c>
      <c r="D55" s="7" t="s">
        <v>14</v>
      </c>
      <c r="E55" s="41">
        <v>10071179374220</v>
      </c>
      <c r="F55" s="42" t="s">
        <v>72</v>
      </c>
      <c r="G55" s="43">
        <v>30</v>
      </c>
      <c r="H55" s="43">
        <v>182.5</v>
      </c>
      <c r="I55" s="43">
        <v>2.63</v>
      </c>
      <c r="J55" s="41">
        <v>100506</v>
      </c>
      <c r="K55" s="7" t="str">
        <f>VLOOKUP(J55,'[1]Nov 2019'!A:C,2,FALSE)</f>
        <v>POTATO BULK FOR PROCESS FRZ</v>
      </c>
      <c r="L55" s="46">
        <v>54.55</v>
      </c>
      <c r="M55" s="48">
        <f>VLOOKUP(J55,'[1]Nov 2019'!A:C,3,FALSE)</f>
        <v>0.1221</v>
      </c>
      <c r="N55" s="49">
        <f t="shared" si="2"/>
        <v>6.66</v>
      </c>
      <c r="O55" s="9">
        <v>43770</v>
      </c>
    </row>
    <row r="56" spans="1:15" ht="37.5" customHeight="1" x14ac:dyDescent="0.25">
      <c r="A56" s="7" t="str">
        <f t="shared" si="1"/>
        <v>SY21</v>
      </c>
      <c r="B56" s="40" t="s">
        <v>20</v>
      </c>
      <c r="C56" s="27" t="s">
        <v>21</v>
      </c>
      <c r="D56" s="7" t="s">
        <v>14</v>
      </c>
      <c r="E56" s="41">
        <v>10071179430018</v>
      </c>
      <c r="F56" s="42" t="s">
        <v>73</v>
      </c>
      <c r="G56" s="43">
        <v>30</v>
      </c>
      <c r="H56" s="43">
        <v>106.66</v>
      </c>
      <c r="I56" s="43">
        <v>4.5</v>
      </c>
      <c r="J56" s="41">
        <v>100506</v>
      </c>
      <c r="K56" s="7" t="str">
        <f>VLOOKUP(J56,'[1]Nov 2019'!A:C,2,FALSE)</f>
        <v>POTATO BULK FOR PROCESS FRZ</v>
      </c>
      <c r="L56" s="46">
        <v>54.55</v>
      </c>
      <c r="M56" s="48">
        <f>VLOOKUP(J56,'[1]Nov 2019'!A:C,3,FALSE)</f>
        <v>0.1221</v>
      </c>
      <c r="N56" s="49">
        <f t="shared" si="2"/>
        <v>6.66</v>
      </c>
      <c r="O56" s="9">
        <v>43770</v>
      </c>
    </row>
    <row r="57" spans="1:15" ht="37.5" customHeight="1" x14ac:dyDescent="0.25">
      <c r="A57" s="7" t="str">
        <f t="shared" si="1"/>
        <v>SY21</v>
      </c>
      <c r="B57" s="40" t="s">
        <v>20</v>
      </c>
      <c r="C57" s="27" t="s">
        <v>21</v>
      </c>
      <c r="D57" s="7" t="s">
        <v>14</v>
      </c>
      <c r="E57" s="44">
        <v>10071179461302</v>
      </c>
      <c r="F57" s="42" t="s">
        <v>74</v>
      </c>
      <c r="G57" s="45">
        <v>27</v>
      </c>
      <c r="H57" s="45">
        <v>191.15</v>
      </c>
      <c r="I57" s="45">
        <v>2.2599999999999998</v>
      </c>
      <c r="J57" s="44">
        <v>100506</v>
      </c>
      <c r="K57" s="7" t="str">
        <f>VLOOKUP(J57,'[1]Nov 2019'!A:C,2,FALSE)</f>
        <v>POTATO BULK FOR PROCESS FRZ</v>
      </c>
      <c r="L57" s="47">
        <v>49.1</v>
      </c>
      <c r="M57" s="48">
        <f>VLOOKUP(J57,'[1]Nov 2019'!A:C,3,FALSE)</f>
        <v>0.1221</v>
      </c>
      <c r="N57" s="49">
        <f t="shared" si="2"/>
        <v>6</v>
      </c>
      <c r="O57" s="9">
        <v>43770</v>
      </c>
    </row>
    <row r="58" spans="1:15" ht="37.5" customHeight="1" x14ac:dyDescent="0.25">
      <c r="A58" s="7" t="str">
        <f t="shared" si="1"/>
        <v>SY21</v>
      </c>
      <c r="B58" s="40" t="s">
        <v>20</v>
      </c>
      <c r="C58" s="27" t="s">
        <v>21</v>
      </c>
      <c r="D58" s="7" t="s">
        <v>14</v>
      </c>
      <c r="E58" s="41">
        <v>10071179462033</v>
      </c>
      <c r="F58" s="42" t="s">
        <v>75</v>
      </c>
      <c r="G58" s="43">
        <v>27</v>
      </c>
      <c r="H58" s="43">
        <v>191.15</v>
      </c>
      <c r="I58" s="43">
        <v>2.2599999999999998</v>
      </c>
      <c r="J58" s="41">
        <v>100506</v>
      </c>
      <c r="K58" s="7" t="str">
        <f>VLOOKUP(J58,'[1]Nov 2019'!A:C,2,FALSE)</f>
        <v>POTATO BULK FOR PROCESS FRZ</v>
      </c>
      <c r="L58" s="46">
        <v>49.1</v>
      </c>
      <c r="M58" s="48">
        <f>VLOOKUP(J58,'[1]Nov 2019'!A:C,3,FALSE)</f>
        <v>0.1221</v>
      </c>
      <c r="N58" s="49">
        <f t="shared" si="2"/>
        <v>6</v>
      </c>
      <c r="O58" s="9">
        <v>43770</v>
      </c>
    </row>
    <row r="59" spans="1:15" ht="37.5" customHeight="1" x14ac:dyDescent="0.25">
      <c r="A59" s="7" t="str">
        <f t="shared" si="1"/>
        <v>SY21</v>
      </c>
      <c r="B59" s="40" t="s">
        <v>20</v>
      </c>
      <c r="C59" s="27" t="s">
        <v>21</v>
      </c>
      <c r="D59" s="7" t="s">
        <v>14</v>
      </c>
      <c r="E59" s="41">
        <v>10071179470144</v>
      </c>
      <c r="F59" s="42" t="s">
        <v>76</v>
      </c>
      <c r="G59" s="43">
        <v>30</v>
      </c>
      <c r="H59" s="43">
        <v>218.18</v>
      </c>
      <c r="I59" s="43">
        <v>2.2000000000000002</v>
      </c>
      <c r="J59" s="41">
        <v>100506</v>
      </c>
      <c r="K59" s="7" t="str">
        <f>VLOOKUP(J59,'[1]Nov 2019'!A:C,2,FALSE)</f>
        <v>POTATO BULK FOR PROCESS FRZ</v>
      </c>
      <c r="L59" s="46">
        <v>54.55</v>
      </c>
      <c r="M59" s="48">
        <f>VLOOKUP(J59,'[1]Nov 2019'!A:C,3,FALSE)</f>
        <v>0.1221</v>
      </c>
      <c r="N59" s="49">
        <f t="shared" si="2"/>
        <v>6.66</v>
      </c>
      <c r="O59" s="9">
        <v>43770</v>
      </c>
    </row>
    <row r="60" spans="1:15" ht="37.5" customHeight="1" x14ac:dyDescent="0.25">
      <c r="A60" s="7" t="str">
        <f t="shared" si="1"/>
        <v>SY21</v>
      </c>
      <c r="B60" s="40" t="s">
        <v>20</v>
      </c>
      <c r="C60" s="27" t="s">
        <v>21</v>
      </c>
      <c r="D60" s="7" t="s">
        <v>14</v>
      </c>
      <c r="E60" s="41">
        <v>10071179471011</v>
      </c>
      <c r="F60" s="42" t="s">
        <v>77</v>
      </c>
      <c r="G60" s="43">
        <v>30</v>
      </c>
      <c r="H60" s="43">
        <v>189.72</v>
      </c>
      <c r="I60" s="43">
        <v>2.5299999999999998</v>
      </c>
      <c r="J60" s="41">
        <v>100506</v>
      </c>
      <c r="K60" s="7" t="str">
        <f>VLOOKUP(J60,'[1]Nov 2019'!A:C,2,FALSE)</f>
        <v>POTATO BULK FOR PROCESS FRZ</v>
      </c>
      <c r="L60" s="46">
        <v>54.55</v>
      </c>
      <c r="M60" s="48">
        <f>VLOOKUP(J60,'[1]Nov 2019'!A:C,3,FALSE)</f>
        <v>0.1221</v>
      </c>
      <c r="N60" s="49">
        <f t="shared" si="2"/>
        <v>6.66</v>
      </c>
      <c r="O60" s="9">
        <v>43770</v>
      </c>
    </row>
    <row r="61" spans="1:15" ht="37.5" customHeight="1" x14ac:dyDescent="0.25">
      <c r="A61" s="7" t="str">
        <f t="shared" si="1"/>
        <v>SY21</v>
      </c>
      <c r="B61" s="40" t="s">
        <v>20</v>
      </c>
      <c r="C61" s="27" t="s">
        <v>21</v>
      </c>
      <c r="D61" s="7" t="s">
        <v>14</v>
      </c>
      <c r="E61" s="41">
        <v>10071179471080</v>
      </c>
      <c r="F61" s="42" t="s">
        <v>78</v>
      </c>
      <c r="G61" s="43">
        <v>30</v>
      </c>
      <c r="H61" s="43">
        <v>196.72</v>
      </c>
      <c r="I61" s="43">
        <v>2.44</v>
      </c>
      <c r="J61" s="41">
        <v>100506</v>
      </c>
      <c r="K61" s="7" t="str">
        <f>VLOOKUP(J61,'[1]Nov 2019'!A:C,2,FALSE)</f>
        <v>POTATO BULK FOR PROCESS FRZ</v>
      </c>
      <c r="L61" s="46">
        <v>54.55</v>
      </c>
      <c r="M61" s="48">
        <f>VLOOKUP(J61,'[1]Nov 2019'!A:C,3,FALSE)</f>
        <v>0.1221</v>
      </c>
      <c r="N61" s="49">
        <f t="shared" si="2"/>
        <v>6.66</v>
      </c>
      <c r="O61" s="9">
        <v>43770</v>
      </c>
    </row>
    <row r="62" spans="1:15" ht="37.5" customHeight="1" x14ac:dyDescent="0.25">
      <c r="A62" s="7" t="e">
        <f>#REF!</f>
        <v>#REF!</v>
      </c>
      <c r="B62" s="40" t="s">
        <v>20</v>
      </c>
      <c r="C62" s="27" t="s">
        <v>21</v>
      </c>
      <c r="D62" s="7" t="s">
        <v>14</v>
      </c>
      <c r="E62" s="41">
        <v>10071179473039</v>
      </c>
      <c r="F62" s="42" t="s">
        <v>79</v>
      </c>
      <c r="G62" s="43">
        <v>30</v>
      </c>
      <c r="H62" s="43">
        <v>166.66</v>
      </c>
      <c r="I62" s="43">
        <v>2.88</v>
      </c>
      <c r="J62" s="41">
        <v>100506</v>
      </c>
      <c r="K62" s="7" t="str">
        <f>VLOOKUP(J62,'[1]Nov 2019'!A:C,2,FALSE)</f>
        <v>POTATO BULK FOR PROCESS FRZ</v>
      </c>
      <c r="L62" s="46">
        <v>54.55</v>
      </c>
      <c r="M62" s="48">
        <f>VLOOKUP(J62,'[1]Nov 2019'!A:C,3,FALSE)</f>
        <v>0.1221</v>
      </c>
      <c r="N62" s="49">
        <f t="shared" si="2"/>
        <v>6.66</v>
      </c>
      <c r="O62" s="9">
        <v>43770</v>
      </c>
    </row>
    <row r="63" spans="1:15" ht="37.5" customHeight="1" x14ac:dyDescent="0.25">
      <c r="A63" s="7" t="e">
        <f t="shared" ref="A63:A80" si="3">A62</f>
        <v>#REF!</v>
      </c>
      <c r="B63" s="40" t="s">
        <v>20</v>
      </c>
      <c r="C63" s="27" t="s">
        <v>21</v>
      </c>
      <c r="D63" s="7" t="s">
        <v>14</v>
      </c>
      <c r="E63" s="41">
        <v>10071179474012</v>
      </c>
      <c r="F63" s="42" t="s">
        <v>80</v>
      </c>
      <c r="G63" s="43">
        <v>30</v>
      </c>
      <c r="H63" s="43">
        <v>189.72</v>
      </c>
      <c r="I63" s="43">
        <v>2.5299999999999998</v>
      </c>
      <c r="J63" s="41">
        <v>100506</v>
      </c>
      <c r="K63" s="7" t="str">
        <f>VLOOKUP(J63,'[1]Nov 2019'!A:C,2,FALSE)</f>
        <v>POTATO BULK FOR PROCESS FRZ</v>
      </c>
      <c r="L63" s="46">
        <v>54.55</v>
      </c>
      <c r="M63" s="48">
        <f>VLOOKUP(J63,'[1]Nov 2019'!A:C,3,FALSE)</f>
        <v>0.1221</v>
      </c>
      <c r="N63" s="49">
        <f t="shared" si="2"/>
        <v>6.66</v>
      </c>
      <c r="O63" s="9">
        <v>43770</v>
      </c>
    </row>
    <row r="64" spans="1:15" ht="37.5" customHeight="1" x14ac:dyDescent="0.25">
      <c r="A64" s="7" t="e">
        <f t="shared" si="3"/>
        <v>#REF!</v>
      </c>
      <c r="B64" s="40" t="s">
        <v>20</v>
      </c>
      <c r="C64" s="27" t="s">
        <v>21</v>
      </c>
      <c r="D64" s="7" t="s">
        <v>14</v>
      </c>
      <c r="E64" s="41">
        <v>10071179474029</v>
      </c>
      <c r="F64" s="42" t="s">
        <v>81</v>
      </c>
      <c r="G64" s="43">
        <v>30</v>
      </c>
      <c r="H64" s="43">
        <v>192.77</v>
      </c>
      <c r="I64" s="43">
        <v>2.4900000000000002</v>
      </c>
      <c r="J64" s="41">
        <v>100506</v>
      </c>
      <c r="K64" s="7" t="str">
        <f>VLOOKUP(J64,'[1]Nov 2019'!A:C,2,FALSE)</f>
        <v>POTATO BULK FOR PROCESS FRZ</v>
      </c>
      <c r="L64" s="46">
        <v>54.55</v>
      </c>
      <c r="M64" s="48">
        <f>VLOOKUP(J64,'[1]Nov 2019'!A:C,3,FALSE)</f>
        <v>0.1221</v>
      </c>
      <c r="N64" s="49">
        <f t="shared" si="2"/>
        <v>6.66</v>
      </c>
      <c r="O64" s="9">
        <v>43770</v>
      </c>
    </row>
    <row r="65" spans="1:15" ht="37.5" customHeight="1" x14ac:dyDescent="0.25">
      <c r="A65" s="7" t="e">
        <f t="shared" si="3"/>
        <v>#REF!</v>
      </c>
      <c r="B65" s="40" t="s">
        <v>20</v>
      </c>
      <c r="C65" s="27" t="s">
        <v>21</v>
      </c>
      <c r="D65" s="7" t="s">
        <v>14</v>
      </c>
      <c r="E65" s="41">
        <v>10071179474128</v>
      </c>
      <c r="F65" s="42" t="s">
        <v>82</v>
      </c>
      <c r="G65" s="43">
        <v>30</v>
      </c>
      <c r="H65" s="43">
        <v>191.23</v>
      </c>
      <c r="I65" s="43">
        <v>2.5099999999999998</v>
      </c>
      <c r="J65" s="41">
        <v>100506</v>
      </c>
      <c r="K65" s="7" t="str">
        <f>VLOOKUP(J65,'[1]Nov 2019'!A:C,2,FALSE)</f>
        <v>POTATO BULK FOR PROCESS FRZ</v>
      </c>
      <c r="L65" s="46">
        <v>54.55</v>
      </c>
      <c r="M65" s="48">
        <f>VLOOKUP(J65,'[1]Nov 2019'!A:C,3,FALSE)</f>
        <v>0.1221</v>
      </c>
      <c r="N65" s="49">
        <f t="shared" si="2"/>
        <v>6.66</v>
      </c>
      <c r="O65" s="9">
        <v>43770</v>
      </c>
    </row>
    <row r="66" spans="1:15" ht="37.5" customHeight="1" x14ac:dyDescent="0.25">
      <c r="A66" s="7" t="e">
        <f t="shared" si="3"/>
        <v>#REF!</v>
      </c>
      <c r="B66" s="40" t="s">
        <v>20</v>
      </c>
      <c r="C66" s="27" t="s">
        <v>21</v>
      </c>
      <c r="D66" s="7" t="s">
        <v>14</v>
      </c>
      <c r="E66" s="41">
        <v>10071179475125</v>
      </c>
      <c r="F66" s="42" t="s">
        <v>83</v>
      </c>
      <c r="G66" s="43">
        <v>27</v>
      </c>
      <c r="H66" s="43">
        <v>172.8</v>
      </c>
      <c r="I66" s="43">
        <v>2.5</v>
      </c>
      <c r="J66" s="41">
        <v>100506</v>
      </c>
      <c r="K66" s="7" t="str">
        <f>VLOOKUP(J66,'[1]Nov 2019'!A:C,2,FALSE)</f>
        <v>POTATO BULK FOR PROCESS FRZ</v>
      </c>
      <c r="L66" s="46">
        <v>49.1</v>
      </c>
      <c r="M66" s="48">
        <f>VLOOKUP(J66,'[1]Nov 2019'!A:C,3,FALSE)</f>
        <v>0.1221</v>
      </c>
      <c r="N66" s="49">
        <f t="shared" si="2"/>
        <v>6</v>
      </c>
      <c r="O66" s="9">
        <v>43770</v>
      </c>
    </row>
    <row r="67" spans="1:15" ht="37.5" customHeight="1" x14ac:dyDescent="0.25">
      <c r="A67" s="7" t="e">
        <f t="shared" si="3"/>
        <v>#REF!</v>
      </c>
      <c r="B67" s="40" t="s">
        <v>20</v>
      </c>
      <c r="C67" s="27" t="s">
        <v>21</v>
      </c>
      <c r="D67" s="7" t="s">
        <v>14</v>
      </c>
      <c r="E67" s="41">
        <v>10071179477273</v>
      </c>
      <c r="F67" s="42" t="s">
        <v>84</v>
      </c>
      <c r="G67" s="43">
        <v>36</v>
      </c>
      <c r="H67" s="43">
        <v>178.88</v>
      </c>
      <c r="I67" s="43">
        <v>3.22</v>
      </c>
      <c r="J67" s="41">
        <v>100506</v>
      </c>
      <c r="K67" s="7" t="str">
        <f>VLOOKUP(J67,'[1]Nov 2019'!A:C,2,FALSE)</f>
        <v>POTATO BULK FOR PROCESS FRZ</v>
      </c>
      <c r="L67" s="46">
        <v>65.45</v>
      </c>
      <c r="M67" s="48">
        <f>VLOOKUP(J67,'[1]Nov 2019'!A:C,3,FALSE)</f>
        <v>0.1221</v>
      </c>
      <c r="N67" s="49">
        <f t="shared" si="2"/>
        <v>7.99</v>
      </c>
      <c r="O67" s="9">
        <v>43770</v>
      </c>
    </row>
    <row r="68" spans="1:15" ht="37.5" customHeight="1" x14ac:dyDescent="0.25">
      <c r="A68" s="7" t="e">
        <f t="shared" si="3"/>
        <v>#REF!</v>
      </c>
      <c r="B68" s="40" t="s">
        <v>20</v>
      </c>
      <c r="C68" s="27" t="s">
        <v>21</v>
      </c>
      <c r="D68" s="7" t="s">
        <v>14</v>
      </c>
      <c r="E68" s="41">
        <v>10071179478010</v>
      </c>
      <c r="F68" s="42" t="s">
        <v>85</v>
      </c>
      <c r="G68" s="43">
        <v>30</v>
      </c>
      <c r="H68" s="43">
        <v>160.53</v>
      </c>
      <c r="I68" s="43">
        <v>2.99</v>
      </c>
      <c r="J68" s="41">
        <v>100506</v>
      </c>
      <c r="K68" s="7" t="str">
        <f>VLOOKUP(J68,'[1]Nov 2019'!A:C,2,FALSE)</f>
        <v>POTATO BULK FOR PROCESS FRZ</v>
      </c>
      <c r="L68" s="46">
        <v>54.55</v>
      </c>
      <c r="M68" s="48">
        <f>VLOOKUP(J68,'[1]Nov 2019'!A:C,3,FALSE)</f>
        <v>0.1221</v>
      </c>
      <c r="N68" s="49">
        <f t="shared" ref="N68:N99" si="4">ROUND(L68*M68,2)</f>
        <v>6.66</v>
      </c>
      <c r="O68" s="9">
        <v>43770</v>
      </c>
    </row>
    <row r="69" spans="1:15" ht="37.5" customHeight="1" x14ac:dyDescent="0.25">
      <c r="A69" s="7" t="e">
        <f t="shared" si="3"/>
        <v>#REF!</v>
      </c>
      <c r="B69" s="40" t="s">
        <v>20</v>
      </c>
      <c r="C69" s="27" t="s">
        <v>21</v>
      </c>
      <c r="D69" s="7" t="s">
        <v>14</v>
      </c>
      <c r="E69" s="41">
        <v>10071179478027</v>
      </c>
      <c r="F69" s="42" t="s">
        <v>86</v>
      </c>
      <c r="G69" s="43">
        <v>30</v>
      </c>
      <c r="H69" s="43">
        <v>163.82</v>
      </c>
      <c r="I69" s="43">
        <v>2.93</v>
      </c>
      <c r="J69" s="41">
        <v>100506</v>
      </c>
      <c r="K69" s="7" t="str">
        <f>VLOOKUP(J69,'[1]Nov 2019'!A:C,2,FALSE)</f>
        <v>POTATO BULK FOR PROCESS FRZ</v>
      </c>
      <c r="L69" s="46">
        <v>54.55</v>
      </c>
      <c r="M69" s="48">
        <f>VLOOKUP(J69,'[1]Nov 2019'!A:C,3,FALSE)</f>
        <v>0.1221</v>
      </c>
      <c r="N69" s="49">
        <f t="shared" si="4"/>
        <v>6.66</v>
      </c>
      <c r="O69" s="9">
        <v>43770</v>
      </c>
    </row>
    <row r="70" spans="1:15" ht="37.5" customHeight="1" x14ac:dyDescent="0.25">
      <c r="A70" s="7" t="e">
        <f t="shared" si="3"/>
        <v>#REF!</v>
      </c>
      <c r="B70" s="40" t="s">
        <v>20</v>
      </c>
      <c r="C70" s="27" t="s">
        <v>21</v>
      </c>
      <c r="D70" s="7" t="s">
        <v>99</v>
      </c>
      <c r="E70" s="41">
        <v>10071179478034</v>
      </c>
      <c r="F70" s="42" t="s">
        <v>87</v>
      </c>
      <c r="G70" s="43">
        <v>30</v>
      </c>
      <c r="H70" s="43">
        <v>159.9</v>
      </c>
      <c r="I70" s="43">
        <v>3</v>
      </c>
      <c r="J70" s="41">
        <v>100506</v>
      </c>
      <c r="K70" s="7" t="str">
        <f>VLOOKUP(J70,'[1]Nov 2019'!A:C,2,FALSE)</f>
        <v>POTATO BULK FOR PROCESS FRZ</v>
      </c>
      <c r="L70" s="46">
        <v>54.55</v>
      </c>
      <c r="M70" s="48">
        <f>VLOOKUP(J70,'[1]Nov 2019'!A:C,3,FALSE)</f>
        <v>0.1221</v>
      </c>
      <c r="N70" s="49">
        <f t="shared" si="4"/>
        <v>6.66</v>
      </c>
      <c r="O70" s="9">
        <v>43879</v>
      </c>
    </row>
    <row r="71" spans="1:15" ht="37.5" customHeight="1" x14ac:dyDescent="0.25">
      <c r="A71" s="7" t="e">
        <f t="shared" si="3"/>
        <v>#REF!</v>
      </c>
      <c r="B71" s="40" t="s">
        <v>20</v>
      </c>
      <c r="C71" s="27" t="s">
        <v>21</v>
      </c>
      <c r="D71" s="7" t="s">
        <v>14</v>
      </c>
      <c r="E71" s="41">
        <v>10071179478089</v>
      </c>
      <c r="F71" s="42" t="s">
        <v>88</v>
      </c>
      <c r="G71" s="43">
        <v>30</v>
      </c>
      <c r="H71" s="43">
        <v>161.07</v>
      </c>
      <c r="I71" s="43">
        <v>2.98</v>
      </c>
      <c r="J71" s="41">
        <v>100506</v>
      </c>
      <c r="K71" s="7" t="str">
        <f>VLOOKUP(J71,'[1]Nov 2019'!A:C,2,FALSE)</f>
        <v>POTATO BULK FOR PROCESS FRZ</v>
      </c>
      <c r="L71" s="46">
        <v>54.55</v>
      </c>
      <c r="M71" s="48">
        <f>VLOOKUP(J71,'[1]Nov 2019'!A:C,3,FALSE)</f>
        <v>0.1221</v>
      </c>
      <c r="N71" s="49">
        <f t="shared" si="4"/>
        <v>6.66</v>
      </c>
      <c r="O71" s="9">
        <v>43770</v>
      </c>
    </row>
    <row r="72" spans="1:15" ht="37.5" customHeight="1" x14ac:dyDescent="0.25">
      <c r="A72" s="7" t="e">
        <f t="shared" si="3"/>
        <v>#REF!</v>
      </c>
      <c r="B72" s="40" t="s">
        <v>20</v>
      </c>
      <c r="C72" s="27" t="s">
        <v>21</v>
      </c>
      <c r="D72" s="7" t="s">
        <v>14</v>
      </c>
      <c r="E72" s="41">
        <v>10071179479024</v>
      </c>
      <c r="F72" s="42" t="s">
        <v>89</v>
      </c>
      <c r="G72" s="43">
        <v>27</v>
      </c>
      <c r="H72" s="43">
        <v>128.94999999999999</v>
      </c>
      <c r="I72" s="43">
        <v>3.35</v>
      </c>
      <c r="J72" s="41">
        <v>100506</v>
      </c>
      <c r="K72" s="7" t="str">
        <f>VLOOKUP(J72,'[1]Nov 2019'!A:C,2,FALSE)</f>
        <v>POTATO BULK FOR PROCESS FRZ</v>
      </c>
      <c r="L72" s="46">
        <v>49.1</v>
      </c>
      <c r="M72" s="48">
        <f>VLOOKUP(J72,'[1]Nov 2019'!A:C,3,FALSE)</f>
        <v>0.1221</v>
      </c>
      <c r="N72" s="49">
        <f t="shared" si="4"/>
        <v>6</v>
      </c>
      <c r="O72" s="9">
        <v>43770</v>
      </c>
    </row>
    <row r="73" spans="1:15" ht="37.5" customHeight="1" x14ac:dyDescent="0.25">
      <c r="A73" s="7" t="e">
        <f t="shared" si="3"/>
        <v>#REF!</v>
      </c>
      <c r="B73" s="40" t="s">
        <v>20</v>
      </c>
      <c r="C73" s="27" t="s">
        <v>21</v>
      </c>
      <c r="D73" s="7" t="s">
        <v>14</v>
      </c>
      <c r="E73" s="41">
        <v>10071179479208</v>
      </c>
      <c r="F73" s="42" t="s">
        <v>90</v>
      </c>
      <c r="G73" s="43">
        <v>24</v>
      </c>
      <c r="H73" s="43">
        <v>113.6</v>
      </c>
      <c r="I73" s="43">
        <v>3.38</v>
      </c>
      <c r="J73" s="41">
        <v>100506</v>
      </c>
      <c r="K73" s="7" t="str">
        <f>VLOOKUP(J73,'[1]Nov 2019'!A:C,2,FALSE)</f>
        <v>POTATO BULK FOR PROCESS FRZ</v>
      </c>
      <c r="L73" s="46">
        <v>43.63</v>
      </c>
      <c r="M73" s="48">
        <f>VLOOKUP(J73,'[1]Nov 2019'!A:C,3,FALSE)</f>
        <v>0.1221</v>
      </c>
      <c r="N73" s="49">
        <f t="shared" si="4"/>
        <v>5.33</v>
      </c>
      <c r="O73" s="9">
        <v>43770</v>
      </c>
    </row>
    <row r="74" spans="1:15" ht="37.5" customHeight="1" x14ac:dyDescent="0.25">
      <c r="A74" s="7" t="e">
        <f t="shared" si="3"/>
        <v>#REF!</v>
      </c>
      <c r="B74" s="40" t="s">
        <v>20</v>
      </c>
      <c r="C74" s="27" t="s">
        <v>21</v>
      </c>
      <c r="D74" s="7" t="s">
        <v>14</v>
      </c>
      <c r="E74" s="41">
        <v>10071179479987</v>
      </c>
      <c r="F74" s="42" t="s">
        <v>91</v>
      </c>
      <c r="G74" s="43">
        <v>27</v>
      </c>
      <c r="H74" s="43">
        <v>180.75</v>
      </c>
      <c r="I74" s="43">
        <v>2.39</v>
      </c>
      <c r="J74" s="41">
        <v>100506</v>
      </c>
      <c r="K74" s="7" t="str">
        <f>VLOOKUP(J74,'[1]Nov 2019'!A:C,2,FALSE)</f>
        <v>POTATO BULK FOR PROCESS FRZ</v>
      </c>
      <c r="L74" s="46">
        <v>49.1</v>
      </c>
      <c r="M74" s="48">
        <f>VLOOKUP(J74,'[1]Nov 2019'!A:C,3,FALSE)</f>
        <v>0.1221</v>
      </c>
      <c r="N74" s="49">
        <f t="shared" si="4"/>
        <v>6</v>
      </c>
      <c r="O74" s="9">
        <v>43770</v>
      </c>
    </row>
    <row r="75" spans="1:15" ht="37.5" customHeight="1" x14ac:dyDescent="0.25">
      <c r="A75" s="7" t="e">
        <f t="shared" si="3"/>
        <v>#REF!</v>
      </c>
      <c r="B75" s="40" t="s">
        <v>20</v>
      </c>
      <c r="C75" s="27" t="s">
        <v>21</v>
      </c>
      <c r="D75" s="7" t="s">
        <v>14</v>
      </c>
      <c r="E75" s="41">
        <v>10071179707561</v>
      </c>
      <c r="F75" s="42" t="s">
        <v>92</v>
      </c>
      <c r="G75" s="43">
        <v>15</v>
      </c>
      <c r="H75" s="43">
        <v>62.33</v>
      </c>
      <c r="I75" s="43">
        <v>3.85</v>
      </c>
      <c r="J75" s="41">
        <v>100980</v>
      </c>
      <c r="K75" s="7" t="str">
        <f>VLOOKUP(J75,'[1]Nov 2019'!A:C,2,FALSE)</f>
        <v>SWEET POTATO BULK FRESH PROC</v>
      </c>
      <c r="L75" s="46">
        <v>18.75</v>
      </c>
      <c r="M75" s="48">
        <f>VLOOKUP(J75,'[1]Nov 2019'!A:C,3,FALSE)</f>
        <v>0.25530000000000003</v>
      </c>
      <c r="N75" s="49">
        <f t="shared" si="4"/>
        <v>4.79</v>
      </c>
      <c r="O75" s="9">
        <v>43770</v>
      </c>
    </row>
    <row r="76" spans="1:15" ht="37.5" customHeight="1" x14ac:dyDescent="0.25">
      <c r="A76" s="7" t="e">
        <f t="shared" si="3"/>
        <v>#REF!</v>
      </c>
      <c r="B76" s="40" t="s">
        <v>20</v>
      </c>
      <c r="C76" s="27" t="s">
        <v>21</v>
      </c>
      <c r="D76" s="7" t="s">
        <v>14</v>
      </c>
      <c r="E76" s="41">
        <v>10071179751663</v>
      </c>
      <c r="F76" s="42" t="s">
        <v>93</v>
      </c>
      <c r="G76" s="43">
        <v>15</v>
      </c>
      <c r="H76" s="43">
        <v>77.41</v>
      </c>
      <c r="I76" s="43">
        <v>3.1</v>
      </c>
      <c r="J76" s="41">
        <v>100506</v>
      </c>
      <c r="K76" s="7" t="str">
        <f>VLOOKUP(J76,'[1]Nov 2019'!A:C,2,FALSE)</f>
        <v>POTATO BULK FOR PROCESS FRZ</v>
      </c>
      <c r="L76" s="46">
        <v>18.75</v>
      </c>
      <c r="M76" s="48">
        <f>VLOOKUP(J76,'[1]Nov 2019'!A:C,3,FALSE)</f>
        <v>0.1221</v>
      </c>
      <c r="N76" s="49">
        <f t="shared" si="4"/>
        <v>2.29</v>
      </c>
      <c r="O76" s="9">
        <v>43770</v>
      </c>
    </row>
    <row r="77" spans="1:15" ht="37.5" customHeight="1" x14ac:dyDescent="0.25">
      <c r="A77" s="7" t="e">
        <f t="shared" si="3"/>
        <v>#REF!</v>
      </c>
      <c r="B77" s="40" t="s">
        <v>20</v>
      </c>
      <c r="C77" s="27" t="s">
        <v>21</v>
      </c>
      <c r="D77" s="7" t="s">
        <v>14</v>
      </c>
      <c r="E77" s="41">
        <v>10071179757672</v>
      </c>
      <c r="F77" s="42" t="s">
        <v>94</v>
      </c>
      <c r="G77" s="43">
        <v>15</v>
      </c>
      <c r="H77" s="43">
        <v>75.47</v>
      </c>
      <c r="I77" s="43">
        <v>3.18</v>
      </c>
      <c r="J77" s="41">
        <v>100506</v>
      </c>
      <c r="K77" s="7" t="str">
        <f>VLOOKUP(J77,'[1]Nov 2019'!A:C,2,FALSE)</f>
        <v>POTATO BULK FOR PROCESS FRZ</v>
      </c>
      <c r="L77" s="46">
        <v>18.75</v>
      </c>
      <c r="M77" s="48">
        <f>VLOOKUP(J77,'[1]Nov 2019'!A:C,3,FALSE)</f>
        <v>0.1221</v>
      </c>
      <c r="N77" s="49">
        <f t="shared" si="4"/>
        <v>2.29</v>
      </c>
      <c r="O77" s="9">
        <v>43770</v>
      </c>
    </row>
    <row r="78" spans="1:15" ht="37.5" customHeight="1" x14ac:dyDescent="0.25">
      <c r="A78" s="7" t="e">
        <f t="shared" si="3"/>
        <v>#REF!</v>
      </c>
      <c r="B78" s="40" t="s">
        <v>20</v>
      </c>
      <c r="C78" s="27" t="s">
        <v>21</v>
      </c>
      <c r="D78" s="7" t="s">
        <v>14</v>
      </c>
      <c r="E78" s="41">
        <v>10071179776772</v>
      </c>
      <c r="F78" s="42" t="s">
        <v>95</v>
      </c>
      <c r="G78" s="43">
        <v>15</v>
      </c>
      <c r="H78" s="43">
        <v>75.47</v>
      </c>
      <c r="I78" s="43">
        <v>3.18</v>
      </c>
      <c r="J78" s="41">
        <v>100506</v>
      </c>
      <c r="K78" s="7" t="str">
        <f>VLOOKUP(J78,'[1]Nov 2019'!A:C,2,FALSE)</f>
        <v>POTATO BULK FOR PROCESS FRZ</v>
      </c>
      <c r="L78" s="46">
        <v>18.75</v>
      </c>
      <c r="M78" s="48">
        <f>VLOOKUP(J78,'[1]Nov 2019'!A:C,3,FALSE)</f>
        <v>0.1221</v>
      </c>
      <c r="N78" s="49">
        <f t="shared" si="4"/>
        <v>2.29</v>
      </c>
      <c r="O78" s="9">
        <v>43770</v>
      </c>
    </row>
    <row r="79" spans="1:15" ht="37.5" customHeight="1" x14ac:dyDescent="0.25">
      <c r="A79" s="7" t="e">
        <f t="shared" si="3"/>
        <v>#REF!</v>
      </c>
      <c r="B79" s="40" t="s">
        <v>20</v>
      </c>
      <c r="C79" s="27" t="s">
        <v>21</v>
      </c>
      <c r="D79" s="7" t="s">
        <v>14</v>
      </c>
      <c r="E79" s="41">
        <v>10071179777663</v>
      </c>
      <c r="F79" s="42" t="s">
        <v>96</v>
      </c>
      <c r="G79" s="43">
        <v>15</v>
      </c>
      <c r="H79" s="43">
        <v>79.47</v>
      </c>
      <c r="I79" s="43">
        <v>3.02</v>
      </c>
      <c r="J79" s="41">
        <v>100506</v>
      </c>
      <c r="K79" s="7" t="str">
        <f>VLOOKUP(J79,'[1]Nov 2019'!A:C,2,FALSE)</f>
        <v>POTATO BULK FOR PROCESS FRZ</v>
      </c>
      <c r="L79" s="46">
        <v>18.75</v>
      </c>
      <c r="M79" s="48">
        <f>VLOOKUP(J79,'[1]Nov 2019'!A:C,3,FALSE)</f>
        <v>0.1221</v>
      </c>
      <c r="N79" s="49">
        <f t="shared" si="4"/>
        <v>2.29</v>
      </c>
      <c r="O79" s="9">
        <v>43770</v>
      </c>
    </row>
    <row r="80" spans="1:15" ht="37.5" customHeight="1" x14ac:dyDescent="0.25">
      <c r="A80" s="7" t="e">
        <f t="shared" si="3"/>
        <v>#REF!</v>
      </c>
      <c r="B80" s="40" t="s">
        <v>20</v>
      </c>
      <c r="C80" s="27" t="s">
        <v>21</v>
      </c>
      <c r="D80" s="7" t="s">
        <v>14</v>
      </c>
      <c r="E80" s="41">
        <v>10071179977773</v>
      </c>
      <c r="F80" s="42" t="s">
        <v>97</v>
      </c>
      <c r="G80" s="43">
        <v>15</v>
      </c>
      <c r="H80" s="43">
        <v>75</v>
      </c>
      <c r="I80" s="43">
        <v>3.2</v>
      </c>
      <c r="J80" s="41">
        <v>100506</v>
      </c>
      <c r="K80" s="7" t="str">
        <f>VLOOKUP(J80,'[1]Nov 2019'!A:C,2,FALSE)</f>
        <v>POTATO BULK FOR PROCESS FRZ</v>
      </c>
      <c r="L80" s="46">
        <v>18.75</v>
      </c>
      <c r="M80" s="48">
        <f>VLOOKUP(J80,'[1]Nov 2019'!A:C,3,FALSE)</f>
        <v>0.1221</v>
      </c>
      <c r="N80" s="49">
        <f t="shared" si="4"/>
        <v>2.29</v>
      </c>
      <c r="O80" s="9">
        <v>43770</v>
      </c>
    </row>
  </sheetData>
  <sheetProtection algorithmName="SHA-512" hashValue="RT0Eo5VC7x5x916Zy8msHmBU32stNoM+U+3VxLb76CgkSHJRBxu/bCNCXcHm1+XKzd5c/kypYJvSju2LnjK+PA==" saltValue="jEu+imoaJ4QhoPJ2At7H/g==" spinCount="100000" sheet="1" selectLockedCells="1" autoFilter="0" selectUnlockedCells="1"/>
  <protectedRanges>
    <protectedRange sqref="E4:J31" name="Range1_6"/>
    <protectedRange sqref="E32:J54" name="Range1_7"/>
    <protectedRange sqref="E55:J80" name="Range1_8"/>
    <protectedRange sqref="L4:L31" name="Range1_12"/>
    <protectedRange sqref="L32:L54" name="Range1_13"/>
    <protectedRange sqref="L55:L80" name="Range1_14"/>
  </protectedRanges>
  <autoFilter ref="A3:O80" xr:uid="{00000000-0009-0000-0000-000000000000}">
    <sortState xmlns:xlrd2="http://schemas.microsoft.com/office/spreadsheetml/2017/richdata2" ref="A4:O80">
      <sortCondition ref="E3:E80"/>
    </sortState>
  </autoFilter>
  <pageMargins left="0.25" right="0.25" top="0.75" bottom="0.75" header="0.3" footer="0.3"/>
  <pageSetup scale="54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2020-07-30T10:00:00+00:00</_DCDateModified>
    <FY xmlns="619deea3-b82a-4324-abc9-c36ccb056917">SY 2021</FY>
    <Audience xmlns="http://schemas.microsoft.com/sharepoint/v3" xsi:nil="true"/>
    <PublishingExpirationDate xmlns="http://schemas.microsoft.com/sharepoint/v3" xsi:nil="true"/>
    <PublishingStartDate xmlns="http://schemas.microsoft.com/sharepoint/v3" xsi:nil="true"/>
    <vendor xmlns="619deea3-b82a-4324-abc9-c36ccb056917">Simplot Company  0506-0090</vendor>
    <Doc_x002d_Type xmlns="619deea3-b82a-4324-abc9-c36ccb056917">SEPDS</Doc_x002d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DCCED50A2774786122514B50E0911" ma:contentTypeVersion="8" ma:contentTypeDescription="Create a new document." ma:contentTypeScope="" ma:versionID="cb94cf80e2e2e3f93b1b38b906969915">
  <xsd:schema xmlns:xsd="http://www.w3.org/2001/XMLSchema" xmlns:xs="http://www.w3.org/2001/XMLSchema" xmlns:p="http://schemas.microsoft.com/office/2006/metadata/properties" xmlns:ns1="619deea3-b82a-4324-abc9-c36ccb056917" xmlns:ns2="http://schemas.microsoft.com/sharepoint/v3" xmlns:ns3="http://schemas.microsoft.com/sharepoint/v3/fields" xmlns:ns4="61a5bba3-b343-484f-bec3-eb0518693f06" targetNamespace="http://schemas.microsoft.com/office/2006/metadata/properties" ma:root="true" ma:fieldsID="07fa2599cab8d5c4ffe1951f0d64d0c7" ns1:_="" ns2:_="" ns3:_="" ns4:_="">
    <xsd:import namespace="619deea3-b82a-4324-abc9-c36ccb056917"/>
    <xsd:import namespace="http://schemas.microsoft.com/sharepoint/v3"/>
    <xsd:import namespace="http://schemas.microsoft.com/sharepoint/v3/fields"/>
    <xsd:import namespace="61a5bba3-b343-484f-bec3-eb0518693f06"/>
    <xsd:element name="properties">
      <xsd:complexType>
        <xsd:sequence>
          <xsd:element name="documentManagement">
            <xsd:complexType>
              <xsd:all>
                <xsd:element ref="ns1:vendor"/>
                <xsd:element ref="ns3:_DCDateModified" minOccurs="0"/>
                <xsd:element ref="ns2:PublishingStartDate" minOccurs="0"/>
                <xsd:element ref="ns2:PublishingExpirationDate" minOccurs="0"/>
                <xsd:element ref="ns1:Doc_x002d_Type"/>
                <xsd:element ref="ns1:FY"/>
                <xsd:element ref="ns2:Audienc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deea3-b82a-4324-abc9-c36ccb056917" elementFormDefault="qualified">
    <xsd:import namespace="http://schemas.microsoft.com/office/2006/documentManagement/types"/>
    <xsd:import namespace="http://schemas.microsoft.com/office/infopath/2007/PartnerControls"/>
    <xsd:element name="vendor" ma:index="0" ma:displayName="vendor" ma:format="Dropdown" ma:internalName="vendor">
      <xsd:simpleType>
        <xsd:restriction base="dms:Choice">
          <xsd:enumeration value="Ada Valley Meat Company  1314-0001"/>
          <xsd:enumeration value="Albie's Food Products, LLC  1617-0003"/>
          <xsd:enumeration value="Alpha Foods Co.   0506-0004"/>
          <xsd:enumeration value="American Foods Group 1112-0005"/>
          <xsd:enumeration value="Appeeling Fruits Inc.   1516-0006"/>
          <xsd:enumeration value="Ardella's (Rich Andres)  0506-0007"/>
          <xsd:enumeration value="Asian Food Solutions   Inc  0809-0009"/>
          <xsd:enumeration value="Bake Crafters Food Company  1617-0010"/>
          <xsd:enumeration value="Basic American Foods  0607-0011"/>
          <xsd:enumeration value="Bimbo Bakeries 1920-0115"/>
          <xsd:enumeration value="Bongards Creameries  0910-0012"/>
          <xsd:enumeration value="Brookwood Farms  0607-0013"/>
          <xsd:enumeration value="Buena Vista Foods  0607-0014"/>
          <xsd:enumeration value="Butterball 1819-0112"/>
          <xsd:enumeration value="Cains Foods  0607-0016"/>
          <xsd:enumeration value="Campbell's Soup Company  1819-0017"/>
          <xsd:enumeration value="Cargill Kitchen Solutions   0506-0019"/>
          <xsd:enumeration value="Cargill Meat Solutions Corp.  1112-0020"/>
          <xsd:enumeration value="Cavendish Farms Inc.  0506-0021"/>
          <xsd:enumeration value="Channel Fish Processing Co.   Inc.  1314-0022"/>
          <xsd:enumeration value="Chefs Corner  1011-0023"/>
          <xsd:enumeration value="Cherry Central Cooperative  1415-0024"/>
          <xsd:enumeration value="Chinese Food Solutions 1920-0116"/>
          <xsd:enumeration value="Citrus Systems   Inc.  0506-0025"/>
          <xsd:enumeration value="Classic Pizza Crust  1718-0026"/>
          <xsd:enumeration value="Comida Vida   Inc.   1617-0027"/>
          <xsd:enumeration value="ConAgra Foods  0506-0028"/>
          <xsd:enumeration value="Custom Food Solutions   L.L.C.  1415-0030"/>
          <xsd:enumeration value="Del Monte Foods   Inc.   1718-0032"/>
          <xsd:enumeration value="Don Lee Farms  0607-0033"/>
          <xsd:enumeration value="E S Foods  0506-0034"/>
          <xsd:enumeration value="Farmington Fresh Foods  1617-0037"/>
          <xsd:enumeration value="Foodscapes (PenPak Corp)  1718-0039"/>
          <xsd:enumeration value="Foster Farms  0506-0040"/>
          <xsd:enumeration value="Fresh Innovations  1112-0041"/>
          <xsd:enumeration value="Gilman Cheese Corporation  1617-0042"/>
          <xsd:enumeration value="Gold Creek Foods 1819-0111"/>
          <xsd:enumeration value="High Liner Foods  0506-0044"/>
          <xsd:enumeration value="Horizon Snack Foods   Inc.   0506-0045"/>
          <xsd:enumeration value="House of Raeford  0506-0046"/>
          <xsd:enumeration value="Idahoan Foods  1112-0047"/>
          <xsd:enumeration value="Integrated Food Service  0506-0048"/>
          <xsd:enumeration value="J &amp; J Snack Food Corp.  0607-0049"/>
          <xsd:enumeration value="J.M. Smucker Company  1415-0091"/>
          <xsd:enumeration value="Jane's Dough (Donato's Pizza) 1819-0108"/>
          <xsd:enumeration value="Jennie-O Turkey Store  0506-0050"/>
          <xsd:enumeration value="JTM Provisions Co.   Inc.   0607-0051"/>
          <xsd:enumeration value="K B. Pizza Company  0506-0052"/>
          <xsd:enumeration value="Kasas Food Distributing Co Inc.  0809-0053"/>
          <xsd:enumeration value="Kraft Heinz Foods Company  1213-0054"/>
          <xsd:enumeration value="Lamb Weston   Inc.   0506-0055"/>
          <xsd:enumeration value="Land O'Lakes   Inc.  0506-0056"/>
          <xsd:enumeration value="Litehouse Foods  0607-0057"/>
          <xsd:enumeration value="M.C.I. Foods Inc. 0506-0059"/>
          <xsd:enumeration value="Maid-Rite Specialty Foods  0607-0060"/>
          <xsd:enumeration value="McCain Foods USA   Inc.  0506-0062"/>
          <xsd:enumeration value="Michael Foods  0506-0063"/>
          <xsd:enumeration value="Mickeys Wholesale Pizza  1314-0064"/>
          <xsd:enumeration value="Mrs. Clarks Foods   Inc.  0607-0065"/>
          <xsd:enumeration value="Muffin Town (J.S.B Industries Inc.)  0506-0067"/>
          <xsd:enumeration value="Nardone Bros Baking  0506-0068"/>
          <xsd:enumeration value="National Food Group  1112-0069"/>
          <xsd:enumeration value="Nicks Famous BBQ  1213-0070"/>
          <xsd:enumeration value="Ott Food Products  0607-0073"/>
          <xsd:enumeration value="Peterson Farms  1112-0074"/>
          <xsd:enumeration value="Pieper's Pies 1819-0113"/>
          <xsd:enumeration value="Pilgrims Pride Corporation  0506-0075"/>
          <xsd:enumeration value="Preferred Meals 0506-0077"/>
          <xsd:enumeration value="Red Gold   LLC  0506-0078"/>
          <xsd:enumeration value="Revolution Foods  1516-0079"/>
          <xsd:enumeration value="Rich Chicks LLC  1415-0080"/>
          <xsd:enumeration value="Rich Products  0506-0081"/>
          <xsd:enumeration value="Rose &amp; Shore   Inc.  1415-0082"/>
          <xsd:enumeration value="S &amp; F Foods   Inc.   0607-0083"/>
          <xsd:enumeration value="S.A. Piazza &amp; Associates  0506-0084"/>
          <xsd:enumeration value="Sals Pizza  0506-0085"/>
          <xsd:enumeration value="Sauer Brands  0809-0015"/>
          <xsd:enumeration value="Schmidt Baking  1213-0086"/>
          <xsd:enumeration value="Schwans Food Service  Inc  0405-0087"/>
          <xsd:enumeration value="Silver Springs Farms  0607-0089"/>
          <xsd:enumeration value="Simplot Company  0506-0090"/>
          <xsd:enumeration value="SoloFresco Brands  1718-0108"/>
          <xsd:enumeration value="Southern Classic Food Group  0607-0092"/>
          <xsd:enumeration value="Southern Press and Packing  1415-0093"/>
          <xsd:enumeration value="Sunrise Growers 1920-0114"/>
          <xsd:enumeration value="Sunset Orchard  1112-0094"/>
          <xsd:enumeration value="Tabatchnick Fine Foods  0506-0095"/>
          <xsd:enumeration value="Tasty Brands LLC.  0910-0096"/>
          <xsd:enumeration value="The Fathers Table  1314-0097"/>
          <xsd:enumeration value="Tony Roberts Company  1112-0098"/>
          <xsd:enumeration value="Tools for Schools (Good Source Solutions)  1112-0099"/>
          <xsd:enumeration value="Trident Seafoods Corp.  0910-0100"/>
          <xsd:enumeration value="Trinity Frozen Foods  1718-0101"/>
          <xsd:enumeration value="Tyson Sales &amp; Distribution   0506-0102"/>
          <xsd:enumeration value="Uno Foods   Inc.  0506-0103"/>
          <xsd:enumeration value="Velmar Foods  0809-0105"/>
          <xsd:enumeration value="Wawona Frozen Foods  0506-0106"/>
          <xsd:enumeration value="Yangs 5th Taste  0607-0107"/>
        </xsd:restriction>
      </xsd:simpleType>
    </xsd:element>
    <xsd:element name="Doc_x002d_Type" ma:index="12" ma:displayName="Doc-Type" ma:default="SEPDS" ma:format="RadioButtons" ma:internalName="Doc_x002d_Type">
      <xsd:simpleType>
        <xsd:restriction base="dms:Choice">
          <xsd:enumeration value="SEPDS"/>
        </xsd:restriction>
      </xsd:simpleType>
    </xsd:element>
    <xsd:element name="FY" ma:index="13" ma:displayName="School Year" ma:default="SY 2021" ma:format="RadioButtons" ma:internalName="FY">
      <xsd:simpleType>
        <xsd:restriction base="dms:Choice">
          <xsd:enumeration value="SY 2019"/>
          <xsd:enumeration value="SY 2020"/>
          <xsd:enumeration value="SY 2021"/>
          <xsd:enumeration value="SY 2022"/>
          <xsd:enumeration value="SY 2023"/>
          <xsd:enumeration value="SY 2024"/>
          <xsd:enumeration value="SY 202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Audience" ma:index="14" nillable="true" ma:displayName="Target Audiences" ma:description="Target Audiences is a site column created by the Publishing feature. It is used to specify audiences to which this page will be targeted.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3" nillable="true" ma:displayName="Date Modified" ma:description="The date on which this resource was last modified" ma:format="DateTime" ma:indexed="tru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bba3-b343-484f-bec3-eb0518693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49C7B-1689-46B5-91B0-CD7EE1F7F042}">
  <ds:schemaRefs>
    <ds:schemaRef ds:uri="61a5bba3-b343-484f-bec3-eb0518693f0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619deea3-b82a-4324-abc9-c36ccb056917"/>
    <ds:schemaRef ds:uri="http://purl.org/dc/dcmitype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69239B-F8FC-4858-8E79-E1F2F5A62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56F28-BC9C-413D-935C-D8351B731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deea3-b82a-4324-abc9-c36ccb056917"/>
    <ds:schemaRef ds:uri="http://schemas.microsoft.com/sharepoint/v3"/>
    <ds:schemaRef ds:uri="http://schemas.microsoft.com/sharepoint/v3/fields"/>
    <ds:schemaRef ds:uri="61a5bba3-b343-484f-bec3-eb051869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 10-22-19</vt:lpstr>
      <vt:lpstr>'Template 10-22-19'!Print_Area</vt:lpstr>
      <vt:lpstr>'Template 10-22-19'!Print_Titles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Starr, Brian</cp:lastModifiedBy>
  <cp:lastPrinted>2019-09-26T16:13:28Z</cp:lastPrinted>
  <dcterms:created xsi:type="dcterms:W3CDTF">2019-09-13T10:37:59Z</dcterms:created>
  <dcterms:modified xsi:type="dcterms:W3CDTF">2020-07-30T15:14:28Z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0x010100CECDCCED50A2774786122514B50E0911</vt:lpwstr>
  </property>
</Properties>
</file>