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arketing Schools &amp; SKU\2020-2021\SEPDS\"/>
    </mc:Choice>
  </mc:AlternateContent>
  <bookViews>
    <workbookView xWindow="480" yWindow="80" windowWidth="11360" windowHeight="7940"/>
  </bookViews>
  <sheets>
    <sheet name="Simplot NOI Calculator" sheetId="2" r:id="rId1"/>
  </sheets>
  <definedNames>
    <definedName name="_xlnm._FilterDatabase" localSheetId="0" hidden="1">'Simplot NOI Calculator'!$A$24:$M$96</definedName>
  </definedNames>
  <calcPr calcId="162913"/>
</workbook>
</file>

<file path=xl/calcChain.xml><?xml version="1.0" encoding="utf-8"?>
<calcChain xmlns="http://schemas.openxmlformats.org/spreadsheetml/2006/main">
  <c r="G86" i="2" l="1"/>
  <c r="H86" i="2" s="1"/>
  <c r="I86" i="2" s="1"/>
  <c r="M86" i="2" s="1"/>
  <c r="G47" i="2"/>
  <c r="G46" i="2"/>
  <c r="H46" i="2" s="1"/>
  <c r="I46" i="2" s="1"/>
  <c r="M46" i="2" s="1"/>
  <c r="G15" i="2"/>
  <c r="H15" i="2" s="1"/>
  <c r="I15" i="2" s="1"/>
  <c r="G14" i="2"/>
  <c r="K86" i="2" l="1"/>
  <c r="H47" i="2"/>
  <c r="I47" i="2" s="1"/>
  <c r="M47" i="2" s="1"/>
  <c r="M15" i="2"/>
  <c r="K15" i="2"/>
  <c r="G75" i="2"/>
  <c r="H75" i="2" s="1"/>
  <c r="I75" i="2" s="1"/>
  <c r="M75" i="2" s="1"/>
  <c r="G66" i="2"/>
  <c r="H66" i="2" s="1"/>
  <c r="I66" i="2" s="1"/>
  <c r="K66" i="2" s="1"/>
  <c r="G29" i="2"/>
  <c r="H29" i="2" s="1"/>
  <c r="I29" i="2" s="1"/>
  <c r="M29" i="2" s="1"/>
  <c r="M66" i="2" l="1"/>
  <c r="K29" i="2"/>
  <c r="K75" i="2"/>
  <c r="G71" i="2"/>
  <c r="H71" i="2" s="1"/>
  <c r="I71" i="2" s="1"/>
  <c r="G70" i="2"/>
  <c r="H70" i="2" s="1"/>
  <c r="I70" i="2" s="1"/>
  <c r="G64" i="2"/>
  <c r="H64" i="2" s="1"/>
  <c r="I64" i="2" s="1"/>
  <c r="G63" i="2"/>
  <c r="H63" i="2" s="1"/>
  <c r="I63" i="2" s="1"/>
  <c r="G62" i="2"/>
  <c r="H62" i="2" s="1"/>
  <c r="I62" i="2" s="1"/>
  <c r="K62" i="2" s="1"/>
  <c r="G52" i="2"/>
  <c r="H52" i="2" s="1"/>
  <c r="I52" i="2" s="1"/>
  <c r="G45" i="2"/>
  <c r="H45" i="2" s="1"/>
  <c r="I45" i="2" s="1"/>
  <c r="G44" i="2"/>
  <c r="H44" i="2" s="1"/>
  <c r="I44" i="2" s="1"/>
  <c r="G16" i="2"/>
  <c r="H16" i="2" s="1"/>
  <c r="I16" i="2" s="1"/>
  <c r="M16" i="2" s="1"/>
  <c r="M52" i="2" l="1"/>
  <c r="K52" i="2"/>
  <c r="K70" i="2"/>
  <c r="M70" i="2"/>
  <c r="K64" i="2"/>
  <c r="M64" i="2"/>
  <c r="K44" i="2"/>
  <c r="M44" i="2"/>
  <c r="K71" i="2"/>
  <c r="M71" i="2"/>
  <c r="K45" i="2"/>
  <c r="M45" i="2"/>
  <c r="K63" i="2"/>
  <c r="M63" i="2"/>
  <c r="M62" i="2"/>
  <c r="K16" i="2"/>
  <c r="G41" i="2"/>
  <c r="H41" i="2" s="1"/>
  <c r="I41" i="2" s="1"/>
  <c r="G40" i="2"/>
  <c r="H40" i="2" s="1"/>
  <c r="I40" i="2" s="1"/>
  <c r="G39" i="2"/>
  <c r="H39" i="2" s="1"/>
  <c r="I39" i="2" s="1"/>
  <c r="G38" i="2"/>
  <c r="H38" i="2" s="1"/>
  <c r="I38" i="2" s="1"/>
  <c r="K38" i="2" s="1"/>
  <c r="G37" i="2"/>
  <c r="H37" i="2" s="1"/>
  <c r="I37" i="2" s="1"/>
  <c r="K37" i="2" s="1"/>
  <c r="G36" i="2"/>
  <c r="H36" i="2" s="1"/>
  <c r="I36" i="2" s="1"/>
  <c r="G43" i="2"/>
  <c r="H43" i="2" s="1"/>
  <c r="I43" i="2" s="1"/>
  <c r="K43" i="2" s="1"/>
  <c r="G42" i="2"/>
  <c r="H42" i="2" s="1"/>
  <c r="I42" i="2" s="1"/>
  <c r="K42" i="2" s="1"/>
  <c r="M37" i="2" l="1"/>
  <c r="K36" i="2"/>
  <c r="M36" i="2"/>
  <c r="M43" i="2"/>
  <c r="M42" i="2"/>
  <c r="M38" i="2"/>
  <c r="M40" i="2"/>
  <c r="K40" i="2"/>
  <c r="M41" i="2"/>
  <c r="K41" i="2"/>
  <c r="M39" i="2"/>
  <c r="K39" i="2"/>
  <c r="G93" i="2" l="1"/>
  <c r="H93" i="2" s="1"/>
  <c r="I93" i="2" s="1"/>
  <c r="M93" i="2" s="1"/>
  <c r="K93" i="2" l="1"/>
  <c r="G34" i="2"/>
  <c r="H34" i="2" s="1"/>
  <c r="I34" i="2" s="1"/>
  <c r="M34" i="2" s="1"/>
  <c r="G33" i="2"/>
  <c r="H33" i="2" s="1"/>
  <c r="I33" i="2" s="1"/>
  <c r="G32" i="2"/>
  <c r="H32" i="2" s="1"/>
  <c r="I32" i="2" s="1"/>
  <c r="G26" i="2"/>
  <c r="H26" i="2" s="1"/>
  <c r="I26" i="2" s="1"/>
  <c r="G27" i="2"/>
  <c r="H27" i="2" s="1"/>
  <c r="I27" i="2" s="1"/>
  <c r="M27" i="2" s="1"/>
  <c r="G30" i="2"/>
  <c r="H30" i="2" s="1"/>
  <c r="I30" i="2" s="1"/>
  <c r="G31" i="2"/>
  <c r="H31" i="2" s="1"/>
  <c r="I31" i="2" s="1"/>
  <c r="K31" i="2" s="1"/>
  <c r="G35" i="2"/>
  <c r="H35" i="2" s="1"/>
  <c r="I35" i="2" s="1"/>
  <c r="G48" i="2"/>
  <c r="H48" i="2" s="1"/>
  <c r="I48" i="2" s="1"/>
  <c r="G49" i="2"/>
  <c r="H49" i="2" s="1"/>
  <c r="I49" i="2" s="1"/>
  <c r="G54" i="2"/>
  <c r="H54" i="2" s="1"/>
  <c r="I54" i="2" s="1"/>
  <c r="G55" i="2"/>
  <c r="H55" i="2" s="1"/>
  <c r="I55" i="2" s="1"/>
  <c r="G56" i="2"/>
  <c r="H56" i="2" s="1"/>
  <c r="I56" i="2" s="1"/>
  <c r="G57" i="2"/>
  <c r="H57" i="2" s="1"/>
  <c r="I57" i="2" s="1"/>
  <c r="K57" i="2" s="1"/>
  <c r="G59" i="2"/>
  <c r="H59" i="2" s="1"/>
  <c r="I59" i="2" s="1"/>
  <c r="G60" i="2"/>
  <c r="H60" i="2" s="1"/>
  <c r="I60" i="2" s="1"/>
  <c r="G61" i="2"/>
  <c r="H61" i="2" s="1"/>
  <c r="I61" i="2" s="1"/>
  <c r="G67" i="2"/>
  <c r="H67" i="2" s="1"/>
  <c r="I67" i="2" s="1"/>
  <c r="G68" i="2"/>
  <c r="H68" i="2" s="1"/>
  <c r="I68" i="2" s="1"/>
  <c r="M68" i="2" s="1"/>
  <c r="G69" i="2"/>
  <c r="H69" i="2" s="1"/>
  <c r="I69" i="2" s="1"/>
  <c r="G72" i="2"/>
  <c r="H72" i="2" s="1"/>
  <c r="I72" i="2" s="1"/>
  <c r="G74" i="2"/>
  <c r="H74" i="2" s="1"/>
  <c r="I74" i="2" s="1"/>
  <c r="G76" i="2"/>
  <c r="H76" i="2" s="1"/>
  <c r="I76" i="2" s="1"/>
  <c r="M76" i="2" s="1"/>
  <c r="G77" i="2"/>
  <c r="H77" i="2" s="1"/>
  <c r="I77" i="2" s="1"/>
  <c r="G78" i="2"/>
  <c r="H78" i="2" s="1"/>
  <c r="I78" i="2" s="1"/>
  <c r="G79" i="2"/>
  <c r="H79" i="2" s="1"/>
  <c r="I79" i="2" s="1"/>
  <c r="G80" i="2"/>
  <c r="H80" i="2" s="1"/>
  <c r="I80" i="2" s="1"/>
  <c r="G81" i="2"/>
  <c r="H81" i="2" s="1"/>
  <c r="I81" i="2" s="1"/>
  <c r="G83" i="2"/>
  <c r="H83" i="2" s="1"/>
  <c r="I83" i="2" s="1"/>
  <c r="G84" i="2"/>
  <c r="H84" i="2" s="1"/>
  <c r="I84" i="2" s="1"/>
  <c r="G85" i="2"/>
  <c r="H85" i="2" s="1"/>
  <c r="I85" i="2" s="1"/>
  <c r="G87" i="2"/>
  <c r="H87" i="2" s="1"/>
  <c r="I87" i="2" s="1"/>
  <c r="G88" i="2"/>
  <c r="H88" i="2" s="1"/>
  <c r="I88" i="2" s="1"/>
  <c r="G89" i="2"/>
  <c r="H89" i="2" s="1"/>
  <c r="I89" i="2" s="1"/>
  <c r="K89" i="2" s="1"/>
  <c r="G90" i="2"/>
  <c r="H90" i="2" s="1"/>
  <c r="I90" i="2" s="1"/>
  <c r="G92" i="2"/>
  <c r="H92" i="2" s="1"/>
  <c r="I92" i="2" s="1"/>
  <c r="G9" i="2"/>
  <c r="H9" i="2" s="1"/>
  <c r="I9" i="2" s="1"/>
  <c r="M9" i="2" s="1"/>
  <c r="G11" i="2"/>
  <c r="H11" i="2" s="1"/>
  <c r="I11" i="2" s="1"/>
  <c r="K11" i="2" s="1"/>
  <c r="G13" i="2"/>
  <c r="H13" i="2" s="1"/>
  <c r="I13" i="2" s="1"/>
  <c r="G17" i="2"/>
  <c r="H17" i="2" s="1"/>
  <c r="I17" i="2" s="1"/>
  <c r="M17" i="2" s="1"/>
  <c r="G10" i="2"/>
  <c r="H10" i="2" s="1"/>
  <c r="I10" i="2" s="1"/>
  <c r="G12" i="2"/>
  <c r="H12" i="2" s="1"/>
  <c r="I12" i="2" s="1"/>
  <c r="M12" i="2" s="1"/>
  <c r="H14" i="2"/>
  <c r="I14" i="2" s="1"/>
  <c r="G91" i="2"/>
  <c r="H91" i="2" s="1"/>
  <c r="I91" i="2" s="1"/>
  <c r="G25" i="2"/>
  <c r="H25" i="2" s="1"/>
  <c r="I25" i="2" s="1"/>
  <c r="K25" i="2" s="1"/>
  <c r="G8" i="2"/>
  <c r="H8" i="2" s="1"/>
  <c r="I8" i="2" s="1"/>
  <c r="G28" i="2"/>
  <c r="H28" i="2" s="1"/>
  <c r="I28" i="2" s="1"/>
  <c r="K28" i="2" s="1"/>
  <c r="G50" i="2"/>
  <c r="H50" i="2" s="1"/>
  <c r="I50" i="2" s="1"/>
  <c r="G51" i="2"/>
  <c r="H51" i="2" s="1"/>
  <c r="I51" i="2" s="1"/>
  <c r="M51" i="2" s="1"/>
  <c r="G53" i="2"/>
  <c r="H53" i="2" s="1"/>
  <c r="I53" i="2" s="1"/>
  <c r="K53" i="2" s="1"/>
  <c r="G58" i="2"/>
  <c r="H58" i="2" s="1"/>
  <c r="I58" i="2" s="1"/>
  <c r="M58" i="2" s="1"/>
  <c r="G65" i="2"/>
  <c r="H65" i="2" s="1"/>
  <c r="I65" i="2" s="1"/>
  <c r="K65" i="2" s="1"/>
  <c r="G73" i="2"/>
  <c r="H73" i="2" s="1"/>
  <c r="I73" i="2" s="1"/>
  <c r="M73" i="2" s="1"/>
  <c r="G82" i="2"/>
  <c r="H82" i="2" s="1"/>
  <c r="I82" i="2" s="1"/>
  <c r="M31" i="2" l="1"/>
  <c r="M33" i="2"/>
  <c r="K33" i="2"/>
  <c r="K8" i="2"/>
  <c r="M8" i="2"/>
  <c r="M32" i="2"/>
  <c r="K32" i="2"/>
  <c r="K34" i="2"/>
  <c r="K9" i="2"/>
  <c r="M53" i="2"/>
  <c r="M87" i="2"/>
  <c r="K87" i="2"/>
  <c r="M54" i="2"/>
  <c r="K54" i="2"/>
  <c r="K78" i="2"/>
  <c r="M78" i="2"/>
  <c r="M50" i="2"/>
  <c r="K50" i="2"/>
  <c r="M92" i="2"/>
  <c r="K92" i="2"/>
  <c r="K88" i="2"/>
  <c r="M88" i="2"/>
  <c r="M57" i="2"/>
  <c r="K58" i="2"/>
  <c r="M82" i="2"/>
  <c r="K82" i="2"/>
  <c r="M55" i="2"/>
  <c r="K55" i="2"/>
  <c r="M14" i="2"/>
  <c r="K14" i="2"/>
  <c r="M83" i="2"/>
  <c r="K83" i="2"/>
  <c r="K80" i="2"/>
  <c r="M80" i="2"/>
  <c r="K72" i="2"/>
  <c r="M72" i="2"/>
  <c r="M60" i="2"/>
  <c r="K60" i="2"/>
  <c r="K49" i="2"/>
  <c r="M49" i="2"/>
  <c r="K48" i="2"/>
  <c r="M48" i="2"/>
  <c r="M91" i="2"/>
  <c r="K91" i="2"/>
  <c r="M67" i="2"/>
  <c r="K67" i="2"/>
  <c r="M59" i="2"/>
  <c r="K59" i="2"/>
  <c r="M56" i="2"/>
  <c r="K56" i="2"/>
  <c r="M30" i="2"/>
  <c r="K30" i="2"/>
  <c r="K26" i="2"/>
  <c r="M26" i="2"/>
  <c r="M79" i="2"/>
  <c r="K79" i="2"/>
  <c r="M13" i="2"/>
  <c r="K13" i="2"/>
  <c r="K90" i="2"/>
  <c r="M90" i="2"/>
  <c r="M85" i="2"/>
  <c r="K85" i="2"/>
  <c r="M81" i="2"/>
  <c r="K81" i="2"/>
  <c r="M74" i="2"/>
  <c r="K74" i="2"/>
  <c r="M69" i="2"/>
  <c r="K69" i="2"/>
  <c r="K51" i="2"/>
  <c r="K10" i="2"/>
  <c r="M10" i="2"/>
  <c r="M84" i="2"/>
  <c r="K84" i="2"/>
  <c r="M77" i="2"/>
  <c r="K77" i="2"/>
  <c r="K61" i="2"/>
  <c r="M61" i="2"/>
  <c r="K35" i="2"/>
  <c r="M35" i="2"/>
  <c r="M25" i="2"/>
  <c r="M28" i="2"/>
  <c r="K76" i="2"/>
  <c r="K27" i="2"/>
  <c r="K68" i="2"/>
  <c r="M65" i="2"/>
  <c r="K73" i="2"/>
  <c r="M89" i="2"/>
  <c r="K12" i="2"/>
  <c r="K17" i="2"/>
  <c r="M11" i="2"/>
  <c r="M18" i="2" l="1"/>
  <c r="K94" i="2"/>
  <c r="K96" i="2" s="1"/>
  <c r="M94" i="2"/>
  <c r="K18" i="2"/>
  <c r="K20" i="2" s="1"/>
</calcChain>
</file>

<file path=xl/sharedStrings.xml><?xml version="1.0" encoding="utf-8"?>
<sst xmlns="http://schemas.openxmlformats.org/spreadsheetml/2006/main" count="116" uniqueCount="102">
  <si>
    <t>Description</t>
  </si>
  <si>
    <t>Average Daily Servings</t>
  </si>
  <si>
    <t>Bulk Frozen Potatoes</t>
  </si>
  <si>
    <t>Simplot School Commodity Calculator</t>
  </si>
  <si>
    <t>Raw Case Value</t>
  </si>
  <si>
    <t xml:space="preserve">Total Dollar Value </t>
  </si>
  <si>
    <t>Estimated Annual Case Usage/yr (9 months)</t>
  </si>
  <si>
    <t>Case Usage/Month</t>
  </si>
  <si>
    <t>Case Usage/Day</t>
  </si>
  <si>
    <t>Average Days Menued/Month</t>
  </si>
  <si>
    <t>Product Code</t>
  </si>
  <si>
    <t>Net Weight Per Case</t>
  </si>
  <si>
    <t>Total Servings Per Case</t>
  </si>
  <si>
    <t>Raw Pound Value/Cs</t>
  </si>
  <si>
    <t>Total Raw Pound Value/YR</t>
  </si>
  <si>
    <t>Tater Pal Oven 1/2" Crinkle Cut</t>
  </si>
  <si>
    <t>Classic Tater Gems</t>
  </si>
  <si>
    <t>Ranch Wedges</t>
  </si>
  <si>
    <t>Classic Skin-on 8-cut Wedge</t>
  </si>
  <si>
    <t xml:space="preserve">Classic Skin-on Lattice Cut </t>
  </si>
  <si>
    <t>Classic Skin-on Loops</t>
  </si>
  <si>
    <t>Classic Tri-Taters</t>
  </si>
  <si>
    <t>Classic Tiny Triangles</t>
  </si>
  <si>
    <t>Original Buttery Spudsters</t>
  </si>
  <si>
    <t>Classic Skin-on Chunks</t>
  </si>
  <si>
    <t>Classic Tater Sticks</t>
  </si>
  <si>
    <t>Classic Tater Bucks</t>
  </si>
  <si>
    <t>Classic 101 Hashbrown Patty</t>
  </si>
  <si>
    <t>Classic Savory Loops</t>
  </si>
  <si>
    <t>Classic Savory 3/8" Straight Cut</t>
  </si>
  <si>
    <t>Conquest 3/8" Straight Cut</t>
  </si>
  <si>
    <t>Krunchie 8-cut Wedge</t>
  </si>
  <si>
    <t>Classic Savory 5/16" Straight Cut</t>
  </si>
  <si>
    <t xml:space="preserve">Sour Cream and Chive 3/8" x 5/16" Straight Cut </t>
  </si>
  <si>
    <t>Classic Batter Bites</t>
  </si>
  <si>
    <t>Classic Savory 10-cut Wedge</t>
  </si>
  <si>
    <t xml:space="preserve">Sour Cream and Chive 10-cut Wedge </t>
  </si>
  <si>
    <t>Classic Savory Lattice Cut</t>
  </si>
  <si>
    <t>JR Buffalo 3/16"  Sticks</t>
  </si>
  <si>
    <t>JR Buffalo 1/4" Crinkle Cut Slice</t>
  </si>
  <si>
    <t>Conquest 5/16" Straight Cut</t>
  </si>
  <si>
    <t>Natural Crisp 5/16" Straight Cut</t>
  </si>
  <si>
    <t>Total for 100506</t>
  </si>
  <si>
    <t>Bulk Frozen Sweet Potatoes</t>
  </si>
  <si>
    <t>Total for 100980</t>
  </si>
  <si>
    <t>Simplot Sweets Sweet Potato Gems</t>
  </si>
  <si>
    <t>RoastWorks Sweet Potato w/Maple Seasoning</t>
  </si>
  <si>
    <t>RoastWorks Roasted Potato Medley</t>
  </si>
  <si>
    <t>RoastWorks Whole Baby Bakers</t>
  </si>
  <si>
    <t>Skincredibles Potato Chip</t>
  </si>
  <si>
    <t>RoastWorks Yukon Gold &amp; Redskin Potatoes</t>
  </si>
  <si>
    <t>RoastWorks Rosemary Redskin Chuncks</t>
  </si>
  <si>
    <t>RoastWorks Rosemary Redskin Halves</t>
  </si>
  <si>
    <t>RoastWorks Unseasoned Redskin Chunks</t>
  </si>
  <si>
    <t>RoastedWorks Herb &amp; Garlic Roasted Russet Chunks</t>
  </si>
  <si>
    <t>Total trucks 100980 to order</t>
  </si>
  <si>
    <t>Total trucks 100506 to order</t>
  </si>
  <si>
    <t>Less carry over pounds 100506</t>
  </si>
  <si>
    <t>Less carry over pounds 100980</t>
  </si>
  <si>
    <t>Simply Gold 3/8" Straight Cut</t>
  </si>
  <si>
    <t>Thunder Crunch 3/8" Straight Cut</t>
  </si>
  <si>
    <t>Tater Pal Oven 1/4" Shoestring</t>
  </si>
  <si>
    <t>NaturalCrisp 1/4" Shoestring</t>
  </si>
  <si>
    <t>Classic Savory 8-cut Wedge</t>
  </si>
  <si>
    <t>Conquest 1/4" Shoestring</t>
  </si>
  <si>
    <t>RoastWorks Sweet Potato Unseasoned Chunk</t>
  </si>
  <si>
    <t>Simplot Sweets Sweet Potato 1/2" Crinkle Cut</t>
  </si>
  <si>
    <t>Simplot Sweets Sweet Potato 3/8" Crinkle Cut</t>
  </si>
  <si>
    <t>Blue Ribbon 3/8" Straight Cut w/ID Shield</t>
  </si>
  <si>
    <t>Blue Ribbon 3/8" Straight Cut</t>
  </si>
  <si>
    <t>Blue Ribbon 3/8" Crinkle Cut</t>
  </si>
  <si>
    <t>Simplot Sweets Sweet Potato Lattice</t>
  </si>
  <si>
    <t>Simplot Sweets Sweet Potato 10-cut Wedge</t>
  </si>
  <si>
    <t>Simplot Sweets Sweet Potato SCw/Vanilla Sugar</t>
  </si>
  <si>
    <t>Conquest Sidewinder</t>
  </si>
  <si>
    <t>JR Buffalo Sidewinder</t>
  </si>
  <si>
    <t>Smokey BBQ Sidewinder</t>
  </si>
  <si>
    <t>Savory Reduced Sodium 5/16"x3/8" SC</t>
  </si>
  <si>
    <t>Savory Reduced Sodium 10-Cut Wedge</t>
  </si>
  <si>
    <t>Infinity 3/8" CC Deep V</t>
  </si>
  <si>
    <t>Infinity 3/8" SC</t>
  </si>
  <si>
    <t>Infinity 5/16"x3/8" SC</t>
  </si>
  <si>
    <t>Infinity 1/2" CC Deep V</t>
  </si>
  <si>
    <t>Infinity 10-Cut Wedge</t>
  </si>
  <si>
    <t>Infinity 1/4" Shoestring</t>
  </si>
  <si>
    <t>Roasted Sweet Potato Mashed</t>
  </si>
  <si>
    <t>Roasted Baby Bakers Halves w/Herb &amp; Parmesan</t>
  </si>
  <si>
    <t>Savory Reduced Sodium Loop</t>
  </si>
  <si>
    <t>Skincredibles Potato Boats</t>
  </si>
  <si>
    <t>Plain Mashed</t>
  </si>
  <si>
    <t>Homestyle Mashed</t>
  </si>
  <si>
    <t>Garlic Redskin Mashed</t>
  </si>
  <si>
    <t>Simplot Classic 1/4" Shoestring</t>
  </si>
  <si>
    <t>Simplot Blue Ribbon XLF 1/4" Shoestring</t>
  </si>
  <si>
    <t>Jiffi Crisp 1/2" Crinkle Cut</t>
  </si>
  <si>
    <t>Shredded Hash Browns</t>
  </si>
  <si>
    <t>Jiffie Crisp 3/8" Straigh Cut</t>
  </si>
  <si>
    <t>SY 20-21</t>
  </si>
  <si>
    <t>Roasted Sweet Potato Pulp</t>
  </si>
  <si>
    <r>
      <rPr>
        <sz val="10"/>
        <rFont val="Calibri"/>
        <family val="2"/>
        <scheme val="minor"/>
      </rPr>
      <t>Tradtional Tater Gems</t>
    </r>
  </si>
  <si>
    <t>Simplot Conquest® Crispy Potato Strips</t>
  </si>
  <si>
    <t>Seasoned Crisp Fiesta Wedge 10 cut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</si>
</sst>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 x14ac:knownFonts="1">
    <font>
      <sz val="10"/>
      <name val="Arial"/>
    </font>
    <font>
      <sz val="10"/>
      <name val="Arial"/>
    </font>
    <font>
      <sz val="8"/>
      <name val="Arial"/>
    </font>
    <font>
      <sz val="12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sz val="10"/>
      <name val="Arial"/>
    </font>
    <font>
      <b/>
      <sz val="22"/>
      <name val="Arial"/>
      <family val="2"/>
    </font>
    <font>
      <sz val="12"/>
      <name val="Arial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3" fillId="0" borderId="0"/>
  </cellStyleXfs>
  <cellXfs count="133">
    <xf numFmtId="0" fontId="0" fillId="0" borderId="0" xfId="0"/>
    <xf numFmtId="1" fontId="4" fillId="0" borderId="1" xfId="0" applyNumberFormat="1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 wrapText="1"/>
    </xf>
    <xf numFmtId="0" fontId="5" fillId="0" borderId="2" xfId="0" applyFont="1" applyBorder="1"/>
    <xf numFmtId="0" fontId="7" fillId="0" borderId="0" xfId="0" applyFont="1"/>
    <xf numFmtId="1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Border="1"/>
    <xf numFmtId="43" fontId="0" fillId="0" borderId="0" xfId="1" applyFont="1"/>
    <xf numFmtId="43" fontId="0" fillId="0" borderId="2" xfId="1" applyFont="1" applyBorder="1"/>
    <xf numFmtId="0" fontId="5" fillId="0" borderId="0" xfId="0" applyFont="1" applyBorder="1"/>
    <xf numFmtId="0" fontId="5" fillId="2" borderId="2" xfId="0" applyFont="1" applyFill="1" applyBorder="1"/>
    <xf numFmtId="0" fontId="9" fillId="0" borderId="0" xfId="0" applyFont="1" applyFill="1" applyAlignment="1">
      <alignment horizontal="center"/>
    </xf>
    <xf numFmtId="0" fontId="0" fillId="0" borderId="0" xfId="0" applyFill="1"/>
    <xf numFmtId="0" fontId="7" fillId="0" borderId="0" xfId="0" applyFont="1" applyFill="1" applyBorder="1"/>
    <xf numFmtId="0" fontId="7" fillId="0" borderId="0" xfId="0" applyFont="1" applyFill="1"/>
    <xf numFmtId="0" fontId="7" fillId="2" borderId="3" xfId="0" applyFont="1" applyFill="1" applyBorder="1"/>
    <xf numFmtId="0" fontId="7" fillId="2" borderId="4" xfId="0" applyFont="1" applyFill="1" applyBorder="1"/>
    <xf numFmtId="0" fontId="8" fillId="2" borderId="4" xfId="0" applyFont="1" applyFill="1" applyBorder="1"/>
    <xf numFmtId="43" fontId="7" fillId="2" borderId="5" xfId="1" applyFont="1" applyFill="1" applyBorder="1"/>
    <xf numFmtId="2" fontId="0" fillId="0" borderId="2" xfId="0" applyNumberFormat="1" applyBorder="1"/>
    <xf numFmtId="1" fontId="6" fillId="2" borderId="6" xfId="4" applyNumberFormat="1" applyFont="1" applyFill="1" applyBorder="1" applyAlignment="1" applyProtection="1">
      <alignment horizontal="left" vertical="center"/>
    </xf>
    <xf numFmtId="2" fontId="4" fillId="2" borderId="7" xfId="4" applyNumberFormat="1" applyFont="1" applyFill="1" applyBorder="1" applyAlignment="1" applyProtection="1">
      <alignment horizontal="center" vertical="center"/>
    </xf>
    <xf numFmtId="1" fontId="4" fillId="2" borderId="7" xfId="4" applyNumberFormat="1" applyFont="1" applyFill="1" applyBorder="1" applyAlignment="1" applyProtection="1">
      <alignment horizontal="center" vertical="center"/>
    </xf>
    <xf numFmtId="0" fontId="0" fillId="2" borderId="7" xfId="0" applyFill="1" applyBorder="1"/>
    <xf numFmtId="2" fontId="0" fillId="2" borderId="7" xfId="0" applyNumberFormat="1" applyFill="1" applyBorder="1"/>
    <xf numFmtId="43" fontId="10" fillId="2" borderId="7" xfId="1" applyFont="1" applyFill="1" applyBorder="1"/>
    <xf numFmtId="0" fontId="0" fillId="2" borderId="8" xfId="0" applyFill="1" applyBorder="1"/>
    <xf numFmtId="44" fontId="0" fillId="0" borderId="2" xfId="2" applyFont="1" applyBorder="1"/>
    <xf numFmtId="0" fontId="0" fillId="4" borderId="0" xfId="0" applyFill="1"/>
    <xf numFmtId="0" fontId="5" fillId="5" borderId="9" xfId="0" applyFont="1" applyFill="1" applyBorder="1" applyAlignment="1">
      <alignment wrapText="1"/>
    </xf>
    <xf numFmtId="0" fontId="5" fillId="5" borderId="9" xfId="0" applyFont="1" applyFill="1" applyBorder="1" applyAlignment="1">
      <alignment horizontal="center" wrapText="1"/>
    </xf>
    <xf numFmtId="43" fontId="5" fillId="5" borderId="9" xfId="1" applyFont="1" applyFill="1" applyBorder="1" applyAlignment="1">
      <alignment horizontal="center" wrapText="1"/>
    </xf>
    <xf numFmtId="1" fontId="6" fillId="6" borderId="6" xfId="4" applyNumberFormat="1" applyFont="1" applyFill="1" applyBorder="1" applyAlignment="1" applyProtection="1">
      <alignment horizontal="left" vertical="center"/>
    </xf>
    <xf numFmtId="2" fontId="4" fillId="6" borderId="7" xfId="4" applyNumberFormat="1" applyFont="1" applyFill="1" applyBorder="1" applyAlignment="1" applyProtection="1">
      <alignment horizontal="center" vertical="center"/>
    </xf>
    <xf numFmtId="1" fontId="4" fillId="6" borderId="7" xfId="4" applyNumberFormat="1" applyFont="1" applyFill="1" applyBorder="1" applyAlignment="1" applyProtection="1">
      <alignment horizontal="center" vertical="center"/>
    </xf>
    <xf numFmtId="0" fontId="0" fillId="6" borderId="7" xfId="0" applyFill="1" applyBorder="1"/>
    <xf numFmtId="2" fontId="0" fillId="6" borderId="7" xfId="0" applyNumberFormat="1" applyFill="1" applyBorder="1"/>
    <xf numFmtId="43" fontId="10" fillId="6" borderId="7" xfId="1" applyFont="1" applyFill="1" applyBorder="1"/>
    <xf numFmtId="0" fontId="0" fillId="6" borderId="8" xfId="0" applyFill="1" applyBorder="1"/>
    <xf numFmtId="0" fontId="5" fillId="6" borderId="2" xfId="0" applyFont="1" applyFill="1" applyBorder="1"/>
    <xf numFmtId="0" fontId="5" fillId="6" borderId="9" xfId="0" applyFont="1" applyFill="1" applyBorder="1" applyAlignment="1">
      <alignment wrapText="1"/>
    </xf>
    <xf numFmtId="0" fontId="5" fillId="6" borderId="9" xfId="0" applyFont="1" applyFill="1" applyBorder="1" applyAlignment="1">
      <alignment horizontal="center" wrapText="1"/>
    </xf>
    <xf numFmtId="43" fontId="5" fillId="6" borderId="9" xfId="1" applyFont="1" applyFill="1" applyBorder="1" applyAlignment="1">
      <alignment horizontal="center" wrapText="1"/>
    </xf>
    <xf numFmtId="43" fontId="7" fillId="6" borderId="5" xfId="1" applyFont="1" applyFill="1" applyBorder="1"/>
    <xf numFmtId="2" fontId="9" fillId="0" borderId="0" xfId="0" applyNumberFormat="1" applyFont="1" applyFill="1" applyAlignment="1">
      <alignment horizontal="center"/>
    </xf>
    <xf numFmtId="2" fontId="5" fillId="5" borderId="9" xfId="0" applyNumberFormat="1" applyFont="1" applyFill="1" applyBorder="1" applyAlignment="1">
      <alignment horizontal="center" wrapText="1"/>
    </xf>
    <xf numFmtId="2" fontId="7" fillId="2" borderId="4" xfId="0" applyNumberFormat="1" applyFont="1" applyFill="1" applyBorder="1"/>
    <xf numFmtId="2" fontId="5" fillId="6" borderId="9" xfId="0" applyNumberFormat="1" applyFont="1" applyFill="1" applyBorder="1" applyAlignment="1">
      <alignment horizontal="center" wrapText="1"/>
    </xf>
    <xf numFmtId="2" fontId="0" fillId="0" borderId="0" xfId="0" applyNumberFormat="1"/>
    <xf numFmtId="2" fontId="4" fillId="0" borderId="2" xfId="0" applyNumberFormat="1" applyFont="1" applyFill="1" applyBorder="1" applyAlignment="1" applyProtection="1">
      <alignment horizontal="center"/>
    </xf>
    <xf numFmtId="2" fontId="7" fillId="0" borderId="0" xfId="0" applyNumberFormat="1" applyFont="1" applyFill="1" applyBorder="1"/>
    <xf numFmtId="0" fontId="8" fillId="0" borderId="0" xfId="0" applyFont="1" applyFill="1" applyBorder="1"/>
    <xf numFmtId="43" fontId="7" fillId="0" borderId="0" xfId="1" applyFont="1" applyFill="1" applyBorder="1"/>
    <xf numFmtId="43" fontId="7" fillId="0" borderId="0" xfId="1" applyFont="1" applyFill="1"/>
    <xf numFmtId="0" fontId="4" fillId="0" borderId="9" xfId="0" applyFont="1" applyFill="1" applyBorder="1" applyAlignment="1">
      <alignment horizontal="center" wrapText="1"/>
    </xf>
    <xf numFmtId="2" fontId="4" fillId="0" borderId="9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wrapText="1"/>
    </xf>
    <xf numFmtId="0" fontId="4" fillId="3" borderId="2" xfId="0" applyFont="1" applyFill="1" applyBorder="1"/>
    <xf numFmtId="2" fontId="4" fillId="0" borderId="2" xfId="0" applyNumberFormat="1" applyFont="1" applyBorder="1"/>
    <xf numFmtId="43" fontId="4" fillId="0" borderId="2" xfId="1" applyFont="1" applyBorder="1"/>
    <xf numFmtId="44" fontId="4" fillId="0" borderId="2" xfId="2" applyFont="1" applyBorder="1"/>
    <xf numFmtId="1" fontId="4" fillId="0" borderId="1" xfId="0" applyNumberFormat="1" applyFont="1" applyFill="1" applyBorder="1" applyAlignment="1" applyProtection="1">
      <alignment horizontal="left"/>
    </xf>
    <xf numFmtId="0" fontId="12" fillId="0" borderId="0" xfId="0" applyFont="1" applyFill="1" applyAlignment="1"/>
    <xf numFmtId="0" fontId="4" fillId="3" borderId="2" xfId="0" applyFont="1" applyFill="1" applyBorder="1" applyAlignment="1"/>
    <xf numFmtId="2" fontId="4" fillId="0" borderId="2" xfId="0" applyNumberFormat="1" applyFont="1" applyBorder="1" applyAlignment="1"/>
    <xf numFmtId="43" fontId="4" fillId="0" borderId="2" xfId="1" applyFont="1" applyBorder="1" applyAlignment="1"/>
    <xf numFmtId="44" fontId="4" fillId="0" borderId="2" xfId="2" applyFont="1" applyBorder="1" applyAlignment="1"/>
    <xf numFmtId="164" fontId="4" fillId="0" borderId="9" xfId="0" applyNumberFormat="1" applyFont="1" applyFill="1" applyBorder="1" applyAlignment="1">
      <alignment horizontal="center" wrapText="1"/>
    </xf>
    <xf numFmtId="0" fontId="5" fillId="0" borderId="0" xfId="0" applyFont="1" applyFill="1" applyBorder="1"/>
    <xf numFmtId="1" fontId="4" fillId="0" borderId="8" xfId="0" applyNumberFormat="1" applyFont="1" applyFill="1" applyBorder="1" applyAlignment="1" applyProtection="1">
      <alignment horizontal="left" vertical="center"/>
    </xf>
    <xf numFmtId="2" fontId="0" fillId="0" borderId="10" xfId="0" applyNumberFormat="1" applyBorder="1"/>
    <xf numFmtId="43" fontId="0" fillId="0" borderId="10" xfId="1" applyFont="1" applyBorder="1"/>
    <xf numFmtId="0" fontId="4" fillId="0" borderId="0" xfId="0" applyFont="1" applyFill="1" applyBorder="1"/>
    <xf numFmtId="0" fontId="4" fillId="0" borderId="10" xfId="0" applyFont="1" applyFill="1" applyBorder="1" applyAlignment="1" applyProtection="1">
      <alignment horizontal="left" vertical="center"/>
    </xf>
    <xf numFmtId="0" fontId="0" fillId="0" borderId="0" xfId="0" applyFill="1" applyBorder="1"/>
    <xf numFmtId="44" fontId="7" fillId="0" borderId="0" xfId="2" applyFont="1" applyFill="1" applyBorder="1"/>
    <xf numFmtId="44" fontId="10" fillId="0" borderId="0" xfId="2" applyFont="1" applyFill="1" applyBorder="1"/>
    <xf numFmtId="1" fontId="4" fillId="0" borderId="12" xfId="0" applyNumberFormat="1" applyFont="1" applyFill="1" applyBorder="1" applyAlignment="1" applyProtection="1">
      <alignment horizontal="left"/>
    </xf>
    <xf numFmtId="164" fontId="4" fillId="0" borderId="10" xfId="0" applyNumberFormat="1" applyFont="1" applyFill="1" applyBorder="1" applyAlignment="1" applyProtection="1">
      <alignment horizontal="center"/>
    </xf>
    <xf numFmtId="0" fontId="4" fillId="3" borderId="10" xfId="0" applyFont="1" applyFill="1" applyBorder="1" applyAlignment="1"/>
    <xf numFmtId="1" fontId="7" fillId="6" borderId="6" xfId="0" applyNumberFormat="1" applyFont="1" applyFill="1" applyBorder="1" applyAlignment="1" applyProtection="1">
      <alignment horizontal="left" vertical="center"/>
    </xf>
    <xf numFmtId="0" fontId="0" fillId="6" borderId="13" xfId="0" applyFill="1" applyBorder="1"/>
    <xf numFmtId="2" fontId="0" fillId="6" borderId="13" xfId="0" applyNumberFormat="1" applyFill="1" applyBorder="1"/>
    <xf numFmtId="0" fontId="0" fillId="6" borderId="14" xfId="0" applyFill="1" applyBorder="1"/>
    <xf numFmtId="0" fontId="7" fillId="6" borderId="16" xfId="0" applyFont="1" applyFill="1" applyBorder="1"/>
    <xf numFmtId="0" fontId="7" fillId="6" borderId="17" xfId="0" applyFont="1" applyFill="1" applyBorder="1"/>
    <xf numFmtId="2" fontId="7" fillId="6" borderId="17" xfId="0" applyNumberFormat="1" applyFont="1" applyFill="1" applyBorder="1"/>
    <xf numFmtId="0" fontId="8" fillId="6" borderId="17" xfId="0" applyFont="1" applyFill="1" applyBorder="1"/>
    <xf numFmtId="43" fontId="7" fillId="6" borderId="18" xfId="1" applyFont="1" applyFill="1" applyBorder="1"/>
    <xf numFmtId="1" fontId="4" fillId="0" borderId="14" xfId="0" applyNumberFormat="1" applyFont="1" applyFill="1" applyBorder="1" applyAlignment="1" applyProtection="1">
      <alignment horizontal="left" vertical="center"/>
    </xf>
    <xf numFmtId="1" fontId="7" fillId="2" borderId="6" xfId="0" applyNumberFormat="1" applyFont="1" applyFill="1" applyBorder="1" applyAlignment="1" applyProtection="1">
      <alignment horizontal="left" vertical="center"/>
    </xf>
    <xf numFmtId="0" fontId="0" fillId="2" borderId="13" xfId="0" applyFill="1" applyBorder="1"/>
    <xf numFmtId="2" fontId="0" fillId="2" borderId="13" xfId="0" applyNumberFormat="1" applyFill="1" applyBorder="1"/>
    <xf numFmtId="0" fontId="0" fillId="2" borderId="14" xfId="0" applyFill="1" applyBorder="1"/>
    <xf numFmtId="43" fontId="7" fillId="2" borderId="11" xfId="1" applyFont="1" applyFill="1" applyBorder="1"/>
    <xf numFmtId="44" fontId="0" fillId="0" borderId="10" xfId="2" applyFont="1" applyBorder="1"/>
    <xf numFmtId="44" fontId="10" fillId="2" borderId="6" xfId="2" applyFont="1" applyFill="1" applyBorder="1"/>
    <xf numFmtId="44" fontId="7" fillId="2" borderId="8" xfId="2" applyFont="1" applyFill="1" applyBorder="1"/>
    <xf numFmtId="43" fontId="7" fillId="6" borderId="13" xfId="1" applyFont="1" applyFill="1" applyBorder="1"/>
    <xf numFmtId="44" fontId="4" fillId="0" borderId="10" xfId="2" applyFont="1" applyBorder="1" applyAlignment="1"/>
    <xf numFmtId="44" fontId="10" fillId="6" borderId="6" xfId="2" applyFont="1" applyFill="1" applyBorder="1"/>
    <xf numFmtId="44" fontId="7" fillId="6" borderId="8" xfId="2" applyFont="1" applyFill="1" applyBorder="1"/>
    <xf numFmtId="0" fontId="11" fillId="0" borderId="0" xfId="0" applyFont="1" applyFill="1" applyAlignment="1">
      <alignment horizontal="right"/>
    </xf>
    <xf numFmtId="164" fontId="4" fillId="0" borderId="15" xfId="0" applyNumberFormat="1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wrapText="1"/>
    </xf>
    <xf numFmtId="44" fontId="12" fillId="0" borderId="0" xfId="2" applyFont="1" applyFill="1" applyAlignment="1"/>
    <xf numFmtId="44" fontId="4" fillId="0" borderId="0" xfId="2" applyFont="1" applyFill="1" applyBorder="1"/>
    <xf numFmtId="49" fontId="4" fillId="0" borderId="10" xfId="0" applyNumberFormat="1" applyFont="1" applyFill="1" applyBorder="1" applyAlignment="1">
      <alignment wrapText="1"/>
    </xf>
    <xf numFmtId="49" fontId="4" fillId="0" borderId="2" xfId="0" applyNumberFormat="1" applyFont="1" applyFill="1" applyBorder="1" applyAlignment="1" applyProtection="1">
      <alignment horizontal="left"/>
    </xf>
    <xf numFmtId="49" fontId="4" fillId="0" borderId="9" xfId="0" applyNumberFormat="1" applyFont="1" applyFill="1" applyBorder="1" applyAlignment="1">
      <alignment wrapText="1"/>
    </xf>
    <xf numFmtId="49" fontId="4" fillId="0" borderId="2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left"/>
    </xf>
    <xf numFmtId="2" fontId="4" fillId="0" borderId="2" xfId="0" applyNumberFormat="1" applyFont="1" applyFill="1" applyBorder="1" applyAlignment="1">
      <alignment horizontal="center" wrapText="1"/>
    </xf>
    <xf numFmtId="1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1" fontId="0" fillId="0" borderId="0" xfId="0" applyNumberFormat="1"/>
    <xf numFmtId="44" fontId="13" fillId="0" borderId="2" xfId="2" applyFont="1" applyFill="1" applyBorder="1" applyAlignment="1">
      <alignment horizontal="center" vertical="center" wrapText="1"/>
    </xf>
    <xf numFmtId="1" fontId="4" fillId="7" borderId="1" xfId="0" applyNumberFormat="1" applyFont="1" applyFill="1" applyBorder="1" applyAlignment="1" applyProtection="1">
      <alignment horizontal="left" vertical="center"/>
    </xf>
    <xf numFmtId="2" fontId="4" fillId="0" borderId="2" xfId="0" applyNumberFormat="1" applyFont="1" applyFill="1" applyBorder="1" applyAlignment="1" applyProtection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4" fillId="0" borderId="9" xfId="0" applyNumberFormat="1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/>
    <cellStyle name="Normal_ACDA Std Yld 05-0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38100</xdr:rowOff>
    </xdr:from>
    <xdr:to>
      <xdr:col>5</xdr:col>
      <xdr:colOff>441960</xdr:colOff>
      <xdr:row>3</xdr:row>
      <xdr:rowOff>304800</xdr:rowOff>
    </xdr:to>
    <xdr:pic>
      <xdr:nvPicPr>
        <xdr:cNvPr id="1152" name="Picture 2" descr="simplot_color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419100"/>
          <a:ext cx="275082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8"/>
  <sheetViews>
    <sheetView tabSelected="1" zoomScale="80" zoomScaleNormal="80" workbookViewId="0">
      <pane ySplit="1" topLeftCell="A2" activePane="bottomLeft" state="frozen"/>
      <selection pane="bottomLeft" activeCell="J34" sqref="J34"/>
    </sheetView>
  </sheetViews>
  <sheetFormatPr defaultRowHeight="12.5" x14ac:dyDescent="0.25"/>
  <cols>
    <col min="1" max="1" width="16.26953125" customWidth="1"/>
    <col min="2" max="2" width="46.81640625" customWidth="1"/>
    <col min="3" max="3" width="10.7265625" customWidth="1"/>
    <col min="4" max="4" width="11.54296875" customWidth="1"/>
    <col min="5" max="5" width="12" customWidth="1"/>
    <col min="6" max="6" width="9.7265625" customWidth="1"/>
    <col min="7" max="7" width="9.453125" customWidth="1"/>
    <col min="8" max="8" width="10.1796875" customWidth="1"/>
    <col min="9" max="9" width="10.26953125" style="52" customWidth="1"/>
    <col min="11" max="11" width="19" style="11" customWidth="1"/>
    <col min="12" max="12" width="10.26953125" bestFit="1" customWidth="1"/>
    <col min="13" max="13" width="16.26953125" customWidth="1"/>
    <col min="15" max="15" width="11.26953125" bestFit="1" customWidth="1"/>
  </cols>
  <sheetData>
    <row r="1" spans="1:14" ht="30" x14ac:dyDescent="0.6">
      <c r="A1" s="130" t="s">
        <v>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32"/>
      <c r="M1" s="32"/>
    </row>
    <row r="2" spans="1:14" s="16" customFormat="1" ht="30" x14ac:dyDescent="0.6">
      <c r="A2" s="15"/>
      <c r="B2" s="15"/>
      <c r="C2" s="15"/>
      <c r="D2" s="15"/>
      <c r="E2" s="15"/>
      <c r="F2" s="15"/>
      <c r="G2" s="15"/>
      <c r="H2" s="15"/>
      <c r="I2" s="48"/>
      <c r="J2" s="15"/>
      <c r="M2" s="106" t="s">
        <v>97</v>
      </c>
    </row>
    <row r="3" spans="1:14" s="16" customFormat="1" ht="30" x14ac:dyDescent="0.6">
      <c r="A3" s="15"/>
      <c r="B3" s="15"/>
      <c r="C3" s="15"/>
      <c r="D3" s="15"/>
      <c r="E3" s="15"/>
      <c r="F3" s="15"/>
      <c r="G3" s="15"/>
      <c r="H3" s="15"/>
      <c r="I3" s="48"/>
      <c r="J3" s="15"/>
      <c r="K3" s="15"/>
    </row>
    <row r="4" spans="1:14" s="16" customFormat="1" ht="30" x14ac:dyDescent="0.6">
      <c r="A4" s="15"/>
      <c r="B4" s="15"/>
      <c r="C4" s="15"/>
      <c r="D4" s="15"/>
      <c r="E4" s="15"/>
      <c r="F4" s="15"/>
      <c r="G4" s="15"/>
      <c r="H4" s="15"/>
      <c r="I4" s="48"/>
      <c r="J4" s="15"/>
      <c r="K4" s="15"/>
    </row>
    <row r="5" spans="1:14" s="18" customFormat="1" ht="15.75" customHeight="1" x14ac:dyDescent="0.35">
      <c r="A5" s="6"/>
      <c r="B5" s="7"/>
      <c r="C5" s="8"/>
      <c r="D5" s="9"/>
      <c r="E5" s="17"/>
      <c r="F5" s="17"/>
      <c r="G5" s="54"/>
      <c r="H5" s="54"/>
      <c r="I5" s="54"/>
      <c r="J5" s="55"/>
      <c r="K5" s="56"/>
    </row>
    <row r="6" spans="1:14" s="18" customFormat="1" ht="18" customHeight="1" x14ac:dyDescent="0.35">
      <c r="A6" s="36">
        <v>100980</v>
      </c>
      <c r="B6" s="36" t="s">
        <v>43</v>
      </c>
      <c r="C6" s="37"/>
      <c r="D6" s="38"/>
      <c r="E6" s="39"/>
      <c r="F6" s="39"/>
      <c r="G6" s="40"/>
      <c r="H6" s="40"/>
      <c r="I6" s="40"/>
      <c r="J6" s="39"/>
      <c r="K6" s="41"/>
      <c r="L6" s="39"/>
      <c r="M6" s="42"/>
    </row>
    <row r="7" spans="1:14" s="18" customFormat="1" ht="65.5" x14ac:dyDescent="0.35">
      <c r="A7" s="43" t="s">
        <v>10</v>
      </c>
      <c r="B7" s="44" t="s">
        <v>0</v>
      </c>
      <c r="C7" s="45" t="s">
        <v>11</v>
      </c>
      <c r="D7" s="45" t="s">
        <v>12</v>
      </c>
      <c r="E7" s="45" t="s">
        <v>1</v>
      </c>
      <c r="F7" s="45" t="s">
        <v>9</v>
      </c>
      <c r="G7" s="45" t="s">
        <v>8</v>
      </c>
      <c r="H7" s="45" t="s">
        <v>7</v>
      </c>
      <c r="I7" s="51" t="s">
        <v>6</v>
      </c>
      <c r="J7" s="45" t="s">
        <v>13</v>
      </c>
      <c r="K7" s="46" t="s">
        <v>14</v>
      </c>
      <c r="L7" s="45" t="s">
        <v>4</v>
      </c>
      <c r="M7" s="45" t="s">
        <v>5</v>
      </c>
    </row>
    <row r="8" spans="1:14" s="66" customFormat="1" ht="12.75" customHeight="1" x14ac:dyDescent="0.35">
      <c r="A8" s="65">
        <v>10071179020356</v>
      </c>
      <c r="B8" s="114" t="s">
        <v>67</v>
      </c>
      <c r="C8" s="71">
        <v>15</v>
      </c>
      <c r="D8" s="58">
        <v>75.47</v>
      </c>
      <c r="E8" s="67"/>
      <c r="F8" s="67"/>
      <c r="G8" s="68">
        <f>E8/D8</f>
        <v>0</v>
      </c>
      <c r="H8" s="68">
        <f>G8*F8</f>
        <v>0</v>
      </c>
      <c r="I8" s="68">
        <f>H8*9</f>
        <v>0</v>
      </c>
      <c r="J8" s="109">
        <v>29.41</v>
      </c>
      <c r="K8" s="69">
        <f t="shared" ref="K8:K17" si="0">I8*J8</f>
        <v>0</v>
      </c>
      <c r="L8" s="31">
        <v>7.51</v>
      </c>
      <c r="M8" s="70">
        <f t="shared" ref="M8:M17" si="1">I8*L8</f>
        <v>0</v>
      </c>
      <c r="N8" s="111"/>
    </row>
    <row r="9" spans="1:14" s="66" customFormat="1" ht="12.75" customHeight="1" x14ac:dyDescent="0.35">
      <c r="A9" s="65">
        <v>10071179024361</v>
      </c>
      <c r="B9" s="115" t="s">
        <v>45</v>
      </c>
      <c r="C9" s="71">
        <v>15</v>
      </c>
      <c r="D9" s="58">
        <v>69.97</v>
      </c>
      <c r="E9" s="67"/>
      <c r="F9" s="67"/>
      <c r="G9" s="68">
        <f t="shared" ref="G9:G17" si="2">E9/D9</f>
        <v>0</v>
      </c>
      <c r="H9" s="68">
        <f t="shared" ref="H9:H17" si="3">G9*F9</f>
        <v>0</v>
      </c>
      <c r="I9" s="68">
        <f t="shared" ref="I9:I17" si="4">H9*9</f>
        <v>0</v>
      </c>
      <c r="J9" s="109">
        <v>29.41</v>
      </c>
      <c r="K9" s="69">
        <f t="shared" si="0"/>
        <v>0</v>
      </c>
      <c r="L9" s="31">
        <v>7.51</v>
      </c>
      <c r="M9" s="70">
        <f t="shared" si="1"/>
        <v>0</v>
      </c>
      <c r="N9" s="111"/>
    </row>
    <row r="10" spans="1:14" s="66" customFormat="1" ht="12.75" customHeight="1" x14ac:dyDescent="0.35">
      <c r="A10" s="81">
        <v>10071179027058</v>
      </c>
      <c r="B10" s="116" t="s">
        <v>65</v>
      </c>
      <c r="C10" s="107">
        <v>15</v>
      </c>
      <c r="D10" s="58">
        <v>69.16</v>
      </c>
      <c r="E10" s="83"/>
      <c r="F10" s="83"/>
      <c r="G10" s="68">
        <f t="shared" si="2"/>
        <v>0</v>
      </c>
      <c r="H10" s="68">
        <f t="shared" si="3"/>
        <v>0</v>
      </c>
      <c r="I10" s="68">
        <f t="shared" si="4"/>
        <v>0</v>
      </c>
      <c r="J10" s="109">
        <v>18.75</v>
      </c>
      <c r="K10" s="69">
        <f t="shared" si="0"/>
        <v>0</v>
      </c>
      <c r="L10" s="31">
        <v>4.79</v>
      </c>
      <c r="M10" s="103">
        <f t="shared" si="1"/>
        <v>0</v>
      </c>
      <c r="N10" s="111"/>
    </row>
    <row r="11" spans="1:14" s="66" customFormat="1" ht="12.75" customHeight="1" x14ac:dyDescent="0.35">
      <c r="A11" s="81">
        <v>10071179027812</v>
      </c>
      <c r="B11" s="116" t="s">
        <v>66</v>
      </c>
      <c r="C11" s="108">
        <v>15</v>
      </c>
      <c r="D11" s="58">
        <v>76.19</v>
      </c>
      <c r="E11" s="83"/>
      <c r="F11" s="83"/>
      <c r="G11" s="68">
        <f t="shared" si="2"/>
        <v>0</v>
      </c>
      <c r="H11" s="68">
        <f t="shared" si="3"/>
        <v>0</v>
      </c>
      <c r="I11" s="68">
        <f t="shared" si="4"/>
        <v>0</v>
      </c>
      <c r="J11" s="109">
        <v>29.41</v>
      </c>
      <c r="K11" s="69">
        <f t="shared" si="0"/>
        <v>0</v>
      </c>
      <c r="L11" s="31">
        <v>7.51</v>
      </c>
      <c r="M11" s="103">
        <f t="shared" si="1"/>
        <v>0</v>
      </c>
      <c r="N11" s="111"/>
    </row>
    <row r="12" spans="1:14" s="66" customFormat="1" ht="12.75" customHeight="1" x14ac:dyDescent="0.35">
      <c r="A12" s="81">
        <v>10071179027829</v>
      </c>
      <c r="B12" s="116" t="s">
        <v>71</v>
      </c>
      <c r="C12" s="110">
        <v>15</v>
      </c>
      <c r="D12" s="58">
        <v>81.91</v>
      </c>
      <c r="E12" s="83"/>
      <c r="F12" s="83"/>
      <c r="G12" s="68">
        <f t="shared" si="2"/>
        <v>0</v>
      </c>
      <c r="H12" s="68">
        <f t="shared" si="3"/>
        <v>0</v>
      </c>
      <c r="I12" s="68">
        <f t="shared" si="4"/>
        <v>0</v>
      </c>
      <c r="J12" s="109">
        <v>29.41</v>
      </c>
      <c r="K12" s="69">
        <f t="shared" si="0"/>
        <v>0</v>
      </c>
      <c r="L12" s="31">
        <v>7.51</v>
      </c>
      <c r="M12" s="103">
        <f t="shared" si="1"/>
        <v>0</v>
      </c>
      <c r="N12" s="111"/>
    </row>
    <row r="13" spans="1:14" s="66" customFormat="1" ht="12.75" customHeight="1" x14ac:dyDescent="0.35">
      <c r="A13" s="81">
        <v>10071179027836</v>
      </c>
      <c r="B13" s="116" t="s">
        <v>72</v>
      </c>
      <c r="C13" s="110">
        <v>15</v>
      </c>
      <c r="D13" s="58">
        <v>65.75</v>
      </c>
      <c r="E13" s="83"/>
      <c r="F13" s="83"/>
      <c r="G13" s="68">
        <f t="shared" si="2"/>
        <v>0</v>
      </c>
      <c r="H13" s="68">
        <f t="shared" si="3"/>
        <v>0</v>
      </c>
      <c r="I13" s="68">
        <f t="shared" si="4"/>
        <v>0</v>
      </c>
      <c r="J13" s="109">
        <v>29.41</v>
      </c>
      <c r="K13" s="69">
        <f t="shared" si="0"/>
        <v>0</v>
      </c>
      <c r="L13" s="31">
        <v>7.51</v>
      </c>
      <c r="M13" s="103">
        <f t="shared" si="1"/>
        <v>0</v>
      </c>
      <c r="N13" s="111"/>
    </row>
    <row r="14" spans="1:14" s="66" customFormat="1" ht="12.75" customHeight="1" x14ac:dyDescent="0.35">
      <c r="A14" s="81">
        <v>10071179027843</v>
      </c>
      <c r="B14" s="116" t="s">
        <v>73</v>
      </c>
      <c r="C14" s="110">
        <v>15</v>
      </c>
      <c r="D14" s="58">
        <v>76.19</v>
      </c>
      <c r="E14" s="83"/>
      <c r="F14" s="83"/>
      <c r="G14" s="68">
        <f>E14/D14</f>
        <v>0</v>
      </c>
      <c r="H14" s="68">
        <f t="shared" si="3"/>
        <v>0</v>
      </c>
      <c r="I14" s="68">
        <f>H14*9</f>
        <v>0</v>
      </c>
      <c r="J14" s="109">
        <v>29.41</v>
      </c>
      <c r="K14" s="69">
        <f t="shared" si="0"/>
        <v>0</v>
      </c>
      <c r="L14" s="31">
        <v>7.51</v>
      </c>
      <c r="M14" s="103">
        <f t="shared" si="1"/>
        <v>0</v>
      </c>
      <c r="N14" s="111"/>
    </row>
    <row r="15" spans="1:14" s="66" customFormat="1" ht="12.75" customHeight="1" x14ac:dyDescent="0.35">
      <c r="A15" s="81">
        <v>10071179034520</v>
      </c>
      <c r="B15" s="113" t="s">
        <v>98</v>
      </c>
      <c r="C15" s="110">
        <v>24</v>
      </c>
      <c r="D15" s="58">
        <v>90.48</v>
      </c>
      <c r="E15" s="83"/>
      <c r="F15" s="83"/>
      <c r="G15" s="68">
        <f>E15/D15</f>
        <v>0</v>
      </c>
      <c r="H15" s="68">
        <f>G15*F15</f>
        <v>0</v>
      </c>
      <c r="I15" s="68">
        <f>H15*9</f>
        <v>0</v>
      </c>
      <c r="J15" s="109">
        <v>47.05</v>
      </c>
      <c r="K15" s="69">
        <f t="shared" si="0"/>
        <v>0</v>
      </c>
      <c r="L15" s="31">
        <v>12.01</v>
      </c>
      <c r="M15" s="103">
        <f t="shared" si="1"/>
        <v>0</v>
      </c>
      <c r="N15" s="111"/>
    </row>
    <row r="16" spans="1:14" s="66" customFormat="1" ht="12.75" customHeight="1" x14ac:dyDescent="0.35">
      <c r="A16" s="81">
        <v>10071179034537</v>
      </c>
      <c r="B16" s="113" t="s">
        <v>85</v>
      </c>
      <c r="C16" s="110">
        <v>24</v>
      </c>
      <c r="D16" s="59">
        <v>90.56</v>
      </c>
      <c r="E16" s="83"/>
      <c r="F16" s="83"/>
      <c r="G16" s="68">
        <f t="shared" si="2"/>
        <v>0</v>
      </c>
      <c r="H16" s="68">
        <f t="shared" si="3"/>
        <v>0</v>
      </c>
      <c r="I16" s="68">
        <f t="shared" si="4"/>
        <v>0</v>
      </c>
      <c r="J16" s="118">
        <v>47.05</v>
      </c>
      <c r="K16" s="69">
        <f t="shared" si="0"/>
        <v>0</v>
      </c>
      <c r="L16" s="31">
        <v>12.01</v>
      </c>
      <c r="M16" s="103">
        <f t="shared" si="1"/>
        <v>0</v>
      </c>
      <c r="N16" s="111"/>
    </row>
    <row r="17" spans="1:62" s="66" customFormat="1" ht="12.75" customHeight="1" x14ac:dyDescent="0.35">
      <c r="A17" s="81">
        <v>10071179707561</v>
      </c>
      <c r="B17" s="117" t="s">
        <v>46</v>
      </c>
      <c r="C17" s="82">
        <v>15</v>
      </c>
      <c r="D17" s="58">
        <v>62.33</v>
      </c>
      <c r="E17" s="83"/>
      <c r="F17" s="83"/>
      <c r="G17" s="68">
        <f t="shared" si="2"/>
        <v>0</v>
      </c>
      <c r="H17" s="68">
        <f t="shared" si="3"/>
        <v>0</v>
      </c>
      <c r="I17" s="68">
        <f t="shared" si="4"/>
        <v>0</v>
      </c>
      <c r="J17" s="53">
        <v>18.75</v>
      </c>
      <c r="K17" s="69">
        <f t="shared" si="0"/>
        <v>0</v>
      </c>
      <c r="L17" s="31">
        <v>4.79</v>
      </c>
      <c r="M17" s="103">
        <f t="shared" si="1"/>
        <v>0</v>
      </c>
      <c r="N17" s="111"/>
    </row>
    <row r="18" spans="1:62" s="18" customFormat="1" ht="16.5" customHeight="1" thickBot="1" x14ac:dyDescent="0.4">
      <c r="A18" s="84" t="s">
        <v>44</v>
      </c>
      <c r="B18" s="39"/>
      <c r="C18" s="39"/>
      <c r="D18" s="39"/>
      <c r="E18" s="39"/>
      <c r="F18" s="85"/>
      <c r="G18" s="85"/>
      <c r="H18" s="85"/>
      <c r="I18" s="86"/>
      <c r="J18" s="87"/>
      <c r="K18" s="102">
        <f>SUM(K8:K17)</f>
        <v>0</v>
      </c>
      <c r="L18" s="104"/>
      <c r="M18" s="105">
        <f>SUM(M8:M17)</f>
        <v>0</v>
      </c>
    </row>
    <row r="19" spans="1:62" s="18" customFormat="1" ht="16.5" customHeight="1" thickBot="1" x14ac:dyDescent="0.4">
      <c r="A19" s="6"/>
      <c r="B19" s="78"/>
      <c r="C19" s="78"/>
      <c r="D19" s="78"/>
      <c r="E19" s="78"/>
      <c r="F19" s="131" t="s">
        <v>58</v>
      </c>
      <c r="G19" s="132"/>
      <c r="H19" s="132"/>
      <c r="I19" s="132"/>
      <c r="J19" s="132"/>
      <c r="K19" s="47"/>
      <c r="L19" s="80"/>
      <c r="M19" s="79"/>
    </row>
    <row r="20" spans="1:62" s="18" customFormat="1" ht="16.5" customHeight="1" thickBot="1" x14ac:dyDescent="0.4">
      <c r="A20"/>
      <c r="B20"/>
      <c r="C20"/>
      <c r="D20"/>
      <c r="E20"/>
      <c r="F20" s="88" t="s">
        <v>55</v>
      </c>
      <c r="G20" s="89"/>
      <c r="H20" s="89"/>
      <c r="I20" s="90"/>
      <c r="J20" s="91"/>
      <c r="K20" s="92">
        <f>(K18-K19)/40000</f>
        <v>0</v>
      </c>
      <c r="L20" s="16"/>
      <c r="M20" s="16"/>
    </row>
    <row r="21" spans="1:62" s="5" customFormat="1" ht="15.75" customHeight="1" x14ac:dyDescent="0.35">
      <c r="A21" s="6"/>
      <c r="B21" s="7"/>
      <c r="C21" s="8"/>
      <c r="D21" s="9"/>
      <c r="E21" s="10"/>
      <c r="F21" s="17"/>
      <c r="G21" s="54"/>
      <c r="H21" s="54"/>
      <c r="I21" s="54"/>
      <c r="J21" s="18"/>
      <c r="K21" s="57"/>
    </row>
    <row r="22" spans="1:62" ht="27" customHeight="1" x14ac:dyDescent="0.6">
      <c r="A22" s="130" t="s">
        <v>3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32"/>
      <c r="M22" s="32"/>
    </row>
    <row r="23" spans="1:62" ht="25" x14ac:dyDescent="0.25">
      <c r="A23" s="24">
        <v>100506</v>
      </c>
      <c r="B23" s="24" t="s">
        <v>2</v>
      </c>
      <c r="C23" s="25"/>
      <c r="D23" s="26"/>
      <c r="E23" s="27"/>
      <c r="F23" s="27"/>
      <c r="G23" s="28"/>
      <c r="H23" s="28"/>
      <c r="I23" s="28"/>
      <c r="J23" s="27"/>
      <c r="K23" s="29"/>
      <c r="L23" s="27"/>
      <c r="M23" s="30"/>
    </row>
    <row r="24" spans="1:62" s="4" customFormat="1" ht="50.25" customHeight="1" x14ac:dyDescent="0.3">
      <c r="A24" s="14" t="s">
        <v>10</v>
      </c>
      <c r="B24" s="33" t="s">
        <v>0</v>
      </c>
      <c r="C24" s="34" t="s">
        <v>11</v>
      </c>
      <c r="D24" s="34" t="s">
        <v>12</v>
      </c>
      <c r="E24" s="34" t="s">
        <v>1</v>
      </c>
      <c r="F24" s="34" t="s">
        <v>9</v>
      </c>
      <c r="G24" s="34" t="s">
        <v>8</v>
      </c>
      <c r="H24" s="34" t="s">
        <v>7</v>
      </c>
      <c r="I24" s="49" t="s">
        <v>6</v>
      </c>
      <c r="J24" s="34" t="s">
        <v>13</v>
      </c>
      <c r="K24" s="35" t="s">
        <v>14</v>
      </c>
      <c r="L24" s="34" t="s">
        <v>4</v>
      </c>
      <c r="M24" s="34" t="s">
        <v>5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</row>
    <row r="25" spans="1:62" s="76" customFormat="1" ht="12.75" customHeight="1" x14ac:dyDescent="0.25">
      <c r="A25" s="1">
        <v>10071179000464</v>
      </c>
      <c r="B25" s="60" t="s">
        <v>47</v>
      </c>
      <c r="C25" s="125">
        <v>15</v>
      </c>
      <c r="D25" s="59">
        <v>71.849999999999994</v>
      </c>
      <c r="E25" s="61"/>
      <c r="F25" s="61"/>
      <c r="G25" s="62">
        <f>E25/D25</f>
        <v>0</v>
      </c>
      <c r="H25" s="62">
        <f>G25*F25</f>
        <v>0</v>
      </c>
      <c r="I25" s="62">
        <f>H25*9</f>
        <v>0</v>
      </c>
      <c r="J25" s="59">
        <v>18.75</v>
      </c>
      <c r="K25" s="12">
        <f>I25*J25</f>
        <v>0</v>
      </c>
      <c r="L25" s="31">
        <v>2.29</v>
      </c>
      <c r="M25" s="64">
        <f t="shared" ref="M25:M59" si="5">I25*L25</f>
        <v>0</v>
      </c>
      <c r="N25" s="112"/>
    </row>
    <row r="26" spans="1:62" s="72" customFormat="1" ht="12.75" customHeight="1" x14ac:dyDescent="0.3">
      <c r="A26" s="1">
        <v>10071179000488</v>
      </c>
      <c r="B26" s="60" t="s">
        <v>48</v>
      </c>
      <c r="C26" s="125">
        <v>15</v>
      </c>
      <c r="D26" s="59">
        <v>72.94</v>
      </c>
      <c r="E26" s="61"/>
      <c r="F26" s="61"/>
      <c r="G26" s="62">
        <f>E26/D26</f>
        <v>0</v>
      </c>
      <c r="H26" s="62">
        <f>G26*F26</f>
        <v>0</v>
      </c>
      <c r="I26" s="62">
        <f>H26*9</f>
        <v>0</v>
      </c>
      <c r="J26" s="59">
        <v>18.75</v>
      </c>
      <c r="K26" s="63">
        <f>I26*J26</f>
        <v>0</v>
      </c>
      <c r="L26" s="31">
        <v>2.29</v>
      </c>
      <c r="M26" s="64">
        <f t="shared" si="5"/>
        <v>0</v>
      </c>
      <c r="N26" s="112"/>
    </row>
    <row r="27" spans="1:62" x14ac:dyDescent="0.25">
      <c r="A27" s="1">
        <v>10071179004172</v>
      </c>
      <c r="B27" s="2" t="s">
        <v>38</v>
      </c>
      <c r="C27" s="125">
        <v>27</v>
      </c>
      <c r="D27" s="59">
        <v>171.42</v>
      </c>
      <c r="E27" s="61"/>
      <c r="F27" s="61"/>
      <c r="G27" s="23">
        <f t="shared" ref="G27:G71" si="6">E27/D27</f>
        <v>0</v>
      </c>
      <c r="H27" s="23">
        <f t="shared" ref="H27:H71" si="7">G27*F27</f>
        <v>0</v>
      </c>
      <c r="I27" s="23">
        <f t="shared" ref="I27:I71" si="8">H27*9</f>
        <v>0</v>
      </c>
      <c r="J27" s="59">
        <v>49.1</v>
      </c>
      <c r="K27" s="12">
        <f t="shared" ref="K27:K31" si="9">I27*J27</f>
        <v>0</v>
      </c>
      <c r="L27" s="31">
        <v>6</v>
      </c>
      <c r="M27" s="31">
        <f t="shared" si="5"/>
        <v>0</v>
      </c>
      <c r="N27" s="112"/>
    </row>
    <row r="28" spans="1:62" x14ac:dyDescent="0.25">
      <c r="A28" s="1">
        <v>10071179004189</v>
      </c>
      <c r="B28" s="2" t="s">
        <v>16</v>
      </c>
      <c r="C28" s="125">
        <v>30</v>
      </c>
      <c r="D28" s="59">
        <v>190.47</v>
      </c>
      <c r="E28" s="61"/>
      <c r="F28" s="61"/>
      <c r="G28" s="23">
        <f t="shared" si="6"/>
        <v>0</v>
      </c>
      <c r="H28" s="23">
        <f t="shared" si="7"/>
        <v>0</v>
      </c>
      <c r="I28" s="23">
        <f t="shared" si="8"/>
        <v>0</v>
      </c>
      <c r="J28" s="59">
        <v>54.55</v>
      </c>
      <c r="K28" s="12">
        <f t="shared" si="9"/>
        <v>0</v>
      </c>
      <c r="L28" s="31">
        <v>6.66</v>
      </c>
      <c r="M28" s="31">
        <f t="shared" si="5"/>
        <v>0</v>
      </c>
      <c r="N28" s="112"/>
    </row>
    <row r="29" spans="1:62" x14ac:dyDescent="0.25">
      <c r="A29" s="1">
        <v>10071179018513</v>
      </c>
      <c r="B29" s="2" t="s">
        <v>94</v>
      </c>
      <c r="C29" s="125">
        <v>27</v>
      </c>
      <c r="D29" s="59">
        <v>201.86</v>
      </c>
      <c r="E29" s="61"/>
      <c r="F29" s="61"/>
      <c r="G29" s="23">
        <f>E29/D29</f>
        <v>0</v>
      </c>
      <c r="H29" s="23">
        <f>G29*F29</f>
        <v>0</v>
      </c>
      <c r="I29" s="23">
        <f>H29*9</f>
        <v>0</v>
      </c>
      <c r="J29" s="59">
        <v>49.1</v>
      </c>
      <c r="K29" s="12">
        <f>I29*J29</f>
        <v>0</v>
      </c>
      <c r="L29" s="31">
        <v>6</v>
      </c>
      <c r="M29" s="31">
        <f>I29*L29</f>
        <v>0</v>
      </c>
      <c r="N29" s="112"/>
    </row>
    <row r="30" spans="1:62" x14ac:dyDescent="0.25">
      <c r="A30" s="1">
        <v>10071179026709</v>
      </c>
      <c r="B30" s="2" t="s">
        <v>59</v>
      </c>
      <c r="C30" s="125">
        <v>30</v>
      </c>
      <c r="D30" s="59">
        <v>209.6</v>
      </c>
      <c r="E30" s="61"/>
      <c r="F30" s="61"/>
      <c r="G30" s="23">
        <f t="shared" si="6"/>
        <v>0</v>
      </c>
      <c r="H30" s="23">
        <f t="shared" si="7"/>
        <v>0</v>
      </c>
      <c r="I30" s="23">
        <f t="shared" si="8"/>
        <v>0</v>
      </c>
      <c r="J30" s="59">
        <v>54.55</v>
      </c>
      <c r="K30" s="12">
        <f t="shared" si="9"/>
        <v>0</v>
      </c>
      <c r="L30" s="31">
        <v>6.66</v>
      </c>
      <c r="M30" s="31">
        <f t="shared" si="5"/>
        <v>0</v>
      </c>
      <c r="N30" s="112"/>
    </row>
    <row r="31" spans="1:62" x14ac:dyDescent="0.25">
      <c r="A31" s="1">
        <v>10071179027515</v>
      </c>
      <c r="B31" s="2" t="s">
        <v>60</v>
      </c>
      <c r="C31" s="125">
        <v>30</v>
      </c>
      <c r="D31" s="59">
        <v>197.53</v>
      </c>
      <c r="E31" s="61"/>
      <c r="F31" s="61"/>
      <c r="G31" s="23">
        <f t="shared" si="6"/>
        <v>0</v>
      </c>
      <c r="H31" s="23">
        <f t="shared" si="7"/>
        <v>0</v>
      </c>
      <c r="I31" s="23">
        <f t="shared" si="8"/>
        <v>0</v>
      </c>
      <c r="J31" s="59">
        <v>54.55</v>
      </c>
      <c r="K31" s="12">
        <f t="shared" si="9"/>
        <v>0</v>
      </c>
      <c r="L31" s="31">
        <v>6.66</v>
      </c>
      <c r="M31" s="31">
        <f t="shared" si="5"/>
        <v>0</v>
      </c>
      <c r="N31" s="112"/>
    </row>
    <row r="32" spans="1:62" x14ac:dyDescent="0.25">
      <c r="A32" s="1">
        <v>10071179030133</v>
      </c>
      <c r="B32" s="2" t="s">
        <v>40</v>
      </c>
      <c r="C32" s="125">
        <v>30</v>
      </c>
      <c r="D32" s="59">
        <v>199.17</v>
      </c>
      <c r="E32" s="61"/>
      <c r="F32" s="61"/>
      <c r="G32" s="23">
        <f>E32/D32</f>
        <v>0</v>
      </c>
      <c r="H32" s="23">
        <f>G32*F32</f>
        <v>0</v>
      </c>
      <c r="I32" s="23">
        <f>H32*9</f>
        <v>0</v>
      </c>
      <c r="J32" s="59">
        <v>54.55</v>
      </c>
      <c r="K32" s="12">
        <f>I32*J32</f>
        <v>0</v>
      </c>
      <c r="L32" s="31">
        <v>6.66</v>
      </c>
      <c r="M32" s="31">
        <f t="shared" si="5"/>
        <v>0</v>
      </c>
      <c r="N32" s="112"/>
    </row>
    <row r="33" spans="1:14" x14ac:dyDescent="0.25">
      <c r="A33" s="1">
        <v>10071179032168</v>
      </c>
      <c r="B33" s="2" t="s">
        <v>74</v>
      </c>
      <c r="C33" s="125">
        <v>24</v>
      </c>
      <c r="D33" s="59">
        <v>181.99</v>
      </c>
      <c r="E33" s="61"/>
      <c r="F33" s="61"/>
      <c r="G33" s="23">
        <f>E33/D33</f>
        <v>0</v>
      </c>
      <c r="H33" s="23">
        <f>G33*F33</f>
        <v>0</v>
      </c>
      <c r="I33" s="23">
        <f>H33*9</f>
        <v>0</v>
      </c>
      <c r="J33" s="59">
        <v>43.63</v>
      </c>
      <c r="K33" s="12">
        <f>I33*J33</f>
        <v>0</v>
      </c>
      <c r="L33" s="31">
        <v>5.33</v>
      </c>
      <c r="M33" s="31">
        <f t="shared" si="5"/>
        <v>0</v>
      </c>
      <c r="N33" s="112"/>
    </row>
    <row r="34" spans="1:14" x14ac:dyDescent="0.25">
      <c r="A34" s="1">
        <v>10071179032175</v>
      </c>
      <c r="B34" s="2" t="s">
        <v>75</v>
      </c>
      <c r="C34" s="125">
        <v>24</v>
      </c>
      <c r="D34" s="59">
        <v>180.28</v>
      </c>
      <c r="E34" s="61"/>
      <c r="F34" s="61"/>
      <c r="G34" s="23">
        <f>E34/D34</f>
        <v>0</v>
      </c>
      <c r="H34" s="23">
        <f>G34*F34</f>
        <v>0</v>
      </c>
      <c r="I34" s="23">
        <f>H34*9</f>
        <v>0</v>
      </c>
      <c r="J34" s="59">
        <v>43.63</v>
      </c>
      <c r="K34" s="12">
        <f>I34*J34</f>
        <v>0</v>
      </c>
      <c r="L34" s="31">
        <v>5.33</v>
      </c>
      <c r="M34" s="31">
        <f t="shared" si="5"/>
        <v>0</v>
      </c>
      <c r="N34" s="112"/>
    </row>
    <row r="35" spans="1:14" x14ac:dyDescent="0.25">
      <c r="A35" s="1">
        <v>10071179032182</v>
      </c>
      <c r="B35" s="2" t="s">
        <v>76</v>
      </c>
      <c r="C35" s="125">
        <v>24</v>
      </c>
      <c r="D35" s="59">
        <v>173.75</v>
      </c>
      <c r="E35" s="61"/>
      <c r="F35" s="61"/>
      <c r="G35" s="23">
        <f t="shared" si="6"/>
        <v>0</v>
      </c>
      <c r="H35" s="23">
        <f t="shared" si="7"/>
        <v>0</v>
      </c>
      <c r="I35" s="23">
        <f t="shared" si="8"/>
        <v>0</v>
      </c>
      <c r="J35" s="59">
        <v>43.63</v>
      </c>
      <c r="K35" s="12">
        <f t="shared" ref="K35:K76" si="10">I35*J35</f>
        <v>0</v>
      </c>
      <c r="L35" s="31">
        <v>5.33</v>
      </c>
      <c r="M35" s="31">
        <f t="shared" si="5"/>
        <v>0</v>
      </c>
      <c r="N35" s="112"/>
    </row>
    <row r="36" spans="1:14" x14ac:dyDescent="0.25">
      <c r="A36" s="1">
        <v>10071179036289</v>
      </c>
      <c r="B36" s="2" t="s">
        <v>79</v>
      </c>
      <c r="C36" s="125">
        <v>30</v>
      </c>
      <c r="D36" s="59">
        <v>233</v>
      </c>
      <c r="E36" s="61"/>
      <c r="F36" s="61"/>
      <c r="G36" s="23">
        <f t="shared" si="6"/>
        <v>0</v>
      </c>
      <c r="H36" s="23">
        <f t="shared" si="7"/>
        <v>0</v>
      </c>
      <c r="I36" s="23">
        <f t="shared" si="8"/>
        <v>0</v>
      </c>
      <c r="J36" s="59">
        <v>54.55</v>
      </c>
      <c r="K36" s="12">
        <f t="shared" si="10"/>
        <v>0</v>
      </c>
      <c r="L36" s="31">
        <v>6.66</v>
      </c>
      <c r="M36" s="31">
        <f t="shared" si="5"/>
        <v>0</v>
      </c>
      <c r="N36" s="112"/>
    </row>
    <row r="37" spans="1:14" x14ac:dyDescent="0.25">
      <c r="A37" s="1">
        <v>10071179036296</v>
      </c>
      <c r="B37" s="2" t="s">
        <v>80</v>
      </c>
      <c r="C37" s="125">
        <v>30</v>
      </c>
      <c r="D37" s="59">
        <v>200.83</v>
      </c>
      <c r="E37" s="61"/>
      <c r="F37" s="61"/>
      <c r="G37" s="23">
        <f t="shared" si="6"/>
        <v>0</v>
      </c>
      <c r="H37" s="23">
        <f t="shared" si="7"/>
        <v>0</v>
      </c>
      <c r="I37" s="23">
        <f t="shared" si="8"/>
        <v>0</v>
      </c>
      <c r="J37" s="59">
        <v>54.55</v>
      </c>
      <c r="K37" s="12">
        <f t="shared" si="10"/>
        <v>0</v>
      </c>
      <c r="L37" s="31">
        <v>6.66</v>
      </c>
      <c r="M37" s="31">
        <f t="shared" si="5"/>
        <v>0</v>
      </c>
      <c r="N37" s="112"/>
    </row>
    <row r="38" spans="1:14" x14ac:dyDescent="0.25">
      <c r="A38" s="1">
        <v>10071179036302</v>
      </c>
      <c r="B38" s="2" t="s">
        <v>81</v>
      </c>
      <c r="C38" s="125">
        <v>30</v>
      </c>
      <c r="D38" s="59">
        <v>199.17</v>
      </c>
      <c r="E38" s="61"/>
      <c r="F38" s="61"/>
      <c r="G38" s="23">
        <f t="shared" si="6"/>
        <v>0</v>
      </c>
      <c r="H38" s="23">
        <f t="shared" si="7"/>
        <v>0</v>
      </c>
      <c r="I38" s="23">
        <f t="shared" si="8"/>
        <v>0</v>
      </c>
      <c r="J38" s="59">
        <v>54.55</v>
      </c>
      <c r="K38" s="12">
        <f t="shared" si="10"/>
        <v>0</v>
      </c>
      <c r="L38" s="31">
        <v>6.66</v>
      </c>
      <c r="M38" s="31">
        <f t="shared" si="5"/>
        <v>0</v>
      </c>
      <c r="N38" s="112"/>
    </row>
    <row r="39" spans="1:14" x14ac:dyDescent="0.25">
      <c r="A39" s="1">
        <v>10071179036319</v>
      </c>
      <c r="B39" s="2" t="s">
        <v>82</v>
      </c>
      <c r="C39" s="125">
        <v>30</v>
      </c>
      <c r="D39" s="59">
        <v>231.88</v>
      </c>
      <c r="E39" s="61"/>
      <c r="F39" s="61"/>
      <c r="G39" s="23">
        <f t="shared" si="6"/>
        <v>0</v>
      </c>
      <c r="H39" s="23">
        <f t="shared" si="7"/>
        <v>0</v>
      </c>
      <c r="I39" s="23">
        <f t="shared" si="8"/>
        <v>0</v>
      </c>
      <c r="J39" s="59">
        <v>54.55</v>
      </c>
      <c r="K39" s="12">
        <f t="shared" si="10"/>
        <v>0</v>
      </c>
      <c r="L39" s="31">
        <v>6.66</v>
      </c>
      <c r="M39" s="31">
        <f t="shared" si="5"/>
        <v>0</v>
      </c>
      <c r="N39" s="112"/>
    </row>
    <row r="40" spans="1:14" x14ac:dyDescent="0.25">
      <c r="A40" s="1">
        <v>10071179036333</v>
      </c>
      <c r="B40" s="2" t="s">
        <v>83</v>
      </c>
      <c r="C40" s="125">
        <v>30</v>
      </c>
      <c r="D40" s="118">
        <v>171.42</v>
      </c>
      <c r="E40" s="61"/>
      <c r="F40" s="61"/>
      <c r="G40" s="23">
        <f t="shared" si="6"/>
        <v>0</v>
      </c>
      <c r="H40" s="23">
        <f t="shared" si="7"/>
        <v>0</v>
      </c>
      <c r="I40" s="23">
        <f t="shared" si="8"/>
        <v>0</v>
      </c>
      <c r="J40" s="118">
        <v>54.55</v>
      </c>
      <c r="K40" s="12">
        <f t="shared" si="10"/>
        <v>0</v>
      </c>
      <c r="L40" s="31">
        <v>6.66</v>
      </c>
      <c r="M40" s="31">
        <f t="shared" si="5"/>
        <v>0</v>
      </c>
      <c r="N40" s="112"/>
    </row>
    <row r="41" spans="1:14" x14ac:dyDescent="0.25">
      <c r="A41" s="1">
        <v>10071179036357</v>
      </c>
      <c r="B41" s="2" t="s">
        <v>84</v>
      </c>
      <c r="C41" s="125">
        <v>30</v>
      </c>
      <c r="D41" s="118">
        <v>200.83</v>
      </c>
      <c r="E41" s="61"/>
      <c r="F41" s="61"/>
      <c r="G41" s="23">
        <f t="shared" si="6"/>
        <v>0</v>
      </c>
      <c r="H41" s="23">
        <f t="shared" si="7"/>
        <v>0</v>
      </c>
      <c r="I41" s="23">
        <f t="shared" si="8"/>
        <v>0</v>
      </c>
      <c r="J41" s="118">
        <v>54.55</v>
      </c>
      <c r="K41" s="12">
        <f t="shared" si="10"/>
        <v>0</v>
      </c>
      <c r="L41" s="31">
        <v>6.66</v>
      </c>
      <c r="M41" s="31">
        <f t="shared" si="5"/>
        <v>0</v>
      </c>
      <c r="N41" s="112"/>
    </row>
    <row r="42" spans="1:14" x14ac:dyDescent="0.25">
      <c r="A42" s="1">
        <v>10071179036715</v>
      </c>
      <c r="B42" s="2" t="s">
        <v>77</v>
      </c>
      <c r="C42" s="125">
        <v>30</v>
      </c>
      <c r="D42" s="118">
        <v>189.72</v>
      </c>
      <c r="E42" s="61"/>
      <c r="F42" s="61"/>
      <c r="G42" s="23">
        <f t="shared" si="6"/>
        <v>0</v>
      </c>
      <c r="H42" s="23">
        <f t="shared" si="7"/>
        <v>0</v>
      </c>
      <c r="I42" s="23">
        <f t="shared" si="8"/>
        <v>0</v>
      </c>
      <c r="J42" s="118">
        <v>54.55</v>
      </c>
      <c r="K42" s="12">
        <f t="shared" si="10"/>
        <v>0</v>
      </c>
      <c r="L42" s="31">
        <v>6.66</v>
      </c>
      <c r="M42" s="31">
        <f t="shared" si="5"/>
        <v>0</v>
      </c>
      <c r="N42" s="112"/>
    </row>
    <row r="43" spans="1:14" x14ac:dyDescent="0.25">
      <c r="A43" s="1">
        <v>10071179036722</v>
      </c>
      <c r="B43" s="2" t="s">
        <v>78</v>
      </c>
      <c r="C43" s="125">
        <v>30</v>
      </c>
      <c r="D43" s="118">
        <v>162.16</v>
      </c>
      <c r="E43" s="61"/>
      <c r="F43" s="61"/>
      <c r="G43" s="23">
        <f t="shared" si="6"/>
        <v>0</v>
      </c>
      <c r="H43" s="23">
        <f t="shared" si="7"/>
        <v>0</v>
      </c>
      <c r="I43" s="23">
        <f t="shared" si="8"/>
        <v>0</v>
      </c>
      <c r="J43" s="118">
        <v>54.55</v>
      </c>
      <c r="K43" s="12">
        <f t="shared" si="10"/>
        <v>0</v>
      </c>
      <c r="L43" s="31">
        <v>6.66</v>
      </c>
      <c r="M43" s="31">
        <f t="shared" si="5"/>
        <v>0</v>
      </c>
      <c r="N43" s="112"/>
    </row>
    <row r="44" spans="1:14" x14ac:dyDescent="0.25">
      <c r="A44" s="124">
        <v>10071179037927</v>
      </c>
      <c r="B44" s="2" t="s">
        <v>86</v>
      </c>
      <c r="C44" s="125">
        <v>15</v>
      </c>
      <c r="D44" s="118">
        <v>71</v>
      </c>
      <c r="E44" s="61"/>
      <c r="F44" s="61"/>
      <c r="G44" s="23">
        <f t="shared" si="6"/>
        <v>0</v>
      </c>
      <c r="H44" s="23">
        <f t="shared" si="7"/>
        <v>0</v>
      </c>
      <c r="I44" s="23">
        <f t="shared" si="8"/>
        <v>0</v>
      </c>
      <c r="J44" s="118">
        <v>18.75</v>
      </c>
      <c r="K44" s="12">
        <f t="shared" si="10"/>
        <v>0</v>
      </c>
      <c r="L44" s="31">
        <v>2.29</v>
      </c>
      <c r="M44" s="31">
        <f t="shared" si="5"/>
        <v>0</v>
      </c>
      <c r="N44" s="112"/>
    </row>
    <row r="45" spans="1:14" x14ac:dyDescent="0.25">
      <c r="A45" s="1">
        <v>10071179042860</v>
      </c>
      <c r="B45" s="2" t="s">
        <v>87</v>
      </c>
      <c r="C45" s="125">
        <v>30</v>
      </c>
      <c r="D45" s="118">
        <v>217.19</v>
      </c>
      <c r="E45" s="61"/>
      <c r="F45" s="61"/>
      <c r="G45" s="23">
        <f>E45/D45</f>
        <v>0</v>
      </c>
      <c r="H45" s="23">
        <f>G45*F45</f>
        <v>0</v>
      </c>
      <c r="I45" s="23">
        <f t="shared" si="8"/>
        <v>0</v>
      </c>
      <c r="J45" s="118">
        <v>54.55</v>
      </c>
      <c r="K45" s="12">
        <f t="shared" si="10"/>
        <v>0</v>
      </c>
      <c r="L45" s="31">
        <v>6.66</v>
      </c>
      <c r="M45" s="31">
        <f t="shared" si="5"/>
        <v>0</v>
      </c>
      <c r="N45" s="112"/>
    </row>
    <row r="46" spans="1:14" ht="13" x14ac:dyDescent="0.25">
      <c r="A46" s="119">
        <v>10071179043218</v>
      </c>
      <c r="B46" s="120" t="s">
        <v>99</v>
      </c>
      <c r="C46" s="121">
        <v>30</v>
      </c>
      <c r="D46" s="121">
        <v>197.47</v>
      </c>
      <c r="E46" s="61"/>
      <c r="F46" s="61"/>
      <c r="G46" s="23">
        <f>E46/D46</f>
        <v>0</v>
      </c>
      <c r="H46" s="23">
        <f>G46*F46</f>
        <v>0</v>
      </c>
      <c r="I46" s="23">
        <f t="shared" si="8"/>
        <v>0</v>
      </c>
      <c r="J46" s="121">
        <v>54.55</v>
      </c>
      <c r="K46" s="12"/>
      <c r="L46" s="123">
        <v>6.66</v>
      </c>
      <c r="M46" s="31">
        <f t="shared" si="5"/>
        <v>0</v>
      </c>
      <c r="N46" s="112"/>
    </row>
    <row r="47" spans="1:14" ht="13" x14ac:dyDescent="0.25">
      <c r="A47" s="119">
        <v>10071179046158</v>
      </c>
      <c r="B47" s="120" t="s">
        <v>100</v>
      </c>
      <c r="C47" s="121">
        <v>30</v>
      </c>
      <c r="D47" s="121">
        <v>198.34</v>
      </c>
      <c r="E47" s="61"/>
      <c r="F47" s="61"/>
      <c r="G47" s="23">
        <f>E47/D47</f>
        <v>0</v>
      </c>
      <c r="H47" s="23">
        <f>G47*F47</f>
        <v>0</v>
      </c>
      <c r="I47" s="23">
        <f t="shared" ref="I47" si="11">H47*9</f>
        <v>0</v>
      </c>
      <c r="J47" s="121">
        <v>54.55</v>
      </c>
      <c r="K47" s="12"/>
      <c r="L47" s="123">
        <v>6.66</v>
      </c>
      <c r="M47" s="31">
        <f t="shared" si="5"/>
        <v>0</v>
      </c>
      <c r="N47" s="112"/>
    </row>
    <row r="48" spans="1:14" x14ac:dyDescent="0.25">
      <c r="A48" s="1">
        <v>10071179221227</v>
      </c>
      <c r="B48" s="2" t="s">
        <v>15</v>
      </c>
      <c r="C48" s="125">
        <v>30</v>
      </c>
      <c r="D48" s="118">
        <v>242.42</v>
      </c>
      <c r="E48" s="61"/>
      <c r="F48" s="61"/>
      <c r="G48" s="23">
        <f t="shared" si="6"/>
        <v>0</v>
      </c>
      <c r="H48" s="23">
        <f t="shared" si="7"/>
        <v>0</v>
      </c>
      <c r="I48" s="23">
        <f t="shared" si="8"/>
        <v>0</v>
      </c>
      <c r="J48" s="118">
        <v>54.55</v>
      </c>
      <c r="K48" s="12">
        <f t="shared" si="10"/>
        <v>0</v>
      </c>
      <c r="L48" s="31">
        <v>6.66</v>
      </c>
      <c r="M48" s="31">
        <f t="shared" si="5"/>
        <v>0</v>
      </c>
      <c r="N48" s="112"/>
    </row>
    <row r="49" spans="1:14" x14ac:dyDescent="0.25">
      <c r="A49" s="1">
        <v>10071179221241</v>
      </c>
      <c r="B49" s="2" t="s">
        <v>61</v>
      </c>
      <c r="C49" s="125">
        <v>27</v>
      </c>
      <c r="D49" s="118">
        <v>191.15</v>
      </c>
      <c r="E49" s="61"/>
      <c r="F49" s="61"/>
      <c r="G49" s="23">
        <f t="shared" si="6"/>
        <v>0</v>
      </c>
      <c r="H49" s="23">
        <f t="shared" si="7"/>
        <v>0</v>
      </c>
      <c r="I49" s="23">
        <f t="shared" si="8"/>
        <v>0</v>
      </c>
      <c r="J49" s="118">
        <v>49.1</v>
      </c>
      <c r="K49" s="12">
        <f t="shared" si="10"/>
        <v>0</v>
      </c>
      <c r="L49" s="31">
        <v>6</v>
      </c>
      <c r="M49" s="31">
        <f t="shared" si="5"/>
        <v>0</v>
      </c>
      <c r="N49" s="112"/>
    </row>
    <row r="50" spans="1:14" ht="14.25" customHeight="1" x14ac:dyDescent="0.25">
      <c r="A50" s="1">
        <v>10071179231165</v>
      </c>
      <c r="B50" s="3" t="s">
        <v>49</v>
      </c>
      <c r="C50" s="125">
        <v>30</v>
      </c>
      <c r="D50" s="118">
        <v>158.94</v>
      </c>
      <c r="E50" s="61"/>
      <c r="F50" s="61"/>
      <c r="G50" s="23">
        <f t="shared" si="6"/>
        <v>0</v>
      </c>
      <c r="H50" s="23">
        <f t="shared" si="7"/>
        <v>0</v>
      </c>
      <c r="I50" s="23">
        <f t="shared" si="8"/>
        <v>0</v>
      </c>
      <c r="J50" s="118">
        <v>54.55</v>
      </c>
      <c r="K50" s="12">
        <f t="shared" si="10"/>
        <v>0</v>
      </c>
      <c r="L50" s="31">
        <v>6.66</v>
      </c>
      <c r="M50" s="31">
        <f t="shared" si="5"/>
        <v>0</v>
      </c>
      <c r="N50" s="112"/>
    </row>
    <row r="51" spans="1:14" x14ac:dyDescent="0.25">
      <c r="A51" s="1">
        <v>10071179231172</v>
      </c>
      <c r="B51" s="2" t="s">
        <v>19</v>
      </c>
      <c r="C51" s="125">
        <v>27</v>
      </c>
      <c r="D51" s="118">
        <v>143.04</v>
      </c>
      <c r="E51" s="61"/>
      <c r="F51" s="61"/>
      <c r="G51" s="23">
        <f t="shared" si="6"/>
        <v>0</v>
      </c>
      <c r="H51" s="23">
        <f t="shared" si="7"/>
        <v>0</v>
      </c>
      <c r="I51" s="23">
        <f t="shared" si="8"/>
        <v>0</v>
      </c>
      <c r="J51" s="118">
        <v>49.1</v>
      </c>
      <c r="K51" s="12">
        <f t="shared" si="10"/>
        <v>0</v>
      </c>
      <c r="L51" s="31">
        <v>6</v>
      </c>
      <c r="M51" s="31">
        <f t="shared" si="5"/>
        <v>0</v>
      </c>
      <c r="N51" s="112"/>
    </row>
    <row r="52" spans="1:14" x14ac:dyDescent="0.25">
      <c r="A52" s="1">
        <v>10071179231264</v>
      </c>
      <c r="B52" s="2" t="s">
        <v>88</v>
      </c>
      <c r="C52" s="125">
        <v>17</v>
      </c>
      <c r="D52" s="118">
        <v>92.73</v>
      </c>
      <c r="E52" s="61"/>
      <c r="F52" s="61"/>
      <c r="G52" s="23">
        <f t="shared" si="6"/>
        <v>0</v>
      </c>
      <c r="H52" s="23">
        <f t="shared" si="7"/>
        <v>0</v>
      </c>
      <c r="I52" s="23">
        <f t="shared" si="8"/>
        <v>0</v>
      </c>
      <c r="J52" s="118">
        <v>30.91</v>
      </c>
      <c r="K52" s="12">
        <f t="shared" si="10"/>
        <v>0</v>
      </c>
      <c r="L52" s="31">
        <v>3.77</v>
      </c>
      <c r="M52" s="31">
        <f t="shared" si="5"/>
        <v>0</v>
      </c>
      <c r="N52" s="112"/>
    </row>
    <row r="53" spans="1:14" x14ac:dyDescent="0.25">
      <c r="A53" s="1">
        <v>10071179238010</v>
      </c>
      <c r="B53" s="2" t="s">
        <v>17</v>
      </c>
      <c r="C53" s="125">
        <v>30</v>
      </c>
      <c r="D53" s="118">
        <v>178.43</v>
      </c>
      <c r="E53" s="61"/>
      <c r="F53" s="61"/>
      <c r="G53" s="23">
        <f t="shared" si="6"/>
        <v>0</v>
      </c>
      <c r="H53" s="23">
        <f t="shared" si="7"/>
        <v>0</v>
      </c>
      <c r="I53" s="23">
        <f t="shared" si="8"/>
        <v>0</v>
      </c>
      <c r="J53" s="118">
        <v>54.55</v>
      </c>
      <c r="K53" s="12">
        <f t="shared" si="10"/>
        <v>0</v>
      </c>
      <c r="L53" s="31">
        <v>6.66</v>
      </c>
      <c r="M53" s="31">
        <f t="shared" si="5"/>
        <v>0</v>
      </c>
      <c r="N53" s="112"/>
    </row>
    <row r="54" spans="1:14" x14ac:dyDescent="0.25">
      <c r="A54" s="1">
        <v>10071179238027</v>
      </c>
      <c r="B54" s="2" t="s">
        <v>18</v>
      </c>
      <c r="C54" s="125">
        <v>30</v>
      </c>
      <c r="D54" s="118">
        <v>178.43</v>
      </c>
      <c r="E54" s="61"/>
      <c r="F54" s="61"/>
      <c r="G54" s="23">
        <f t="shared" si="6"/>
        <v>0</v>
      </c>
      <c r="H54" s="23">
        <f t="shared" si="7"/>
        <v>0</v>
      </c>
      <c r="I54" s="23">
        <f t="shared" si="8"/>
        <v>0</v>
      </c>
      <c r="J54" s="118">
        <v>54.55</v>
      </c>
      <c r="K54" s="12">
        <f t="shared" si="10"/>
        <v>0</v>
      </c>
      <c r="L54" s="31">
        <v>6.66</v>
      </c>
      <c r="M54" s="31">
        <f t="shared" si="5"/>
        <v>0</v>
      </c>
      <c r="N54" s="112"/>
    </row>
    <row r="55" spans="1:14" x14ac:dyDescent="0.25">
      <c r="A55" s="1">
        <v>10071179239932</v>
      </c>
      <c r="B55" s="2" t="s">
        <v>20</v>
      </c>
      <c r="C55" s="125">
        <v>30</v>
      </c>
      <c r="D55" s="118">
        <v>242.42</v>
      </c>
      <c r="E55" s="61"/>
      <c r="F55" s="61"/>
      <c r="G55" s="23">
        <f t="shared" si="6"/>
        <v>0</v>
      </c>
      <c r="H55" s="23">
        <f t="shared" si="7"/>
        <v>0</v>
      </c>
      <c r="I55" s="23">
        <f t="shared" si="8"/>
        <v>0</v>
      </c>
      <c r="J55" s="118">
        <v>54.55</v>
      </c>
      <c r="K55" s="12">
        <f t="shared" si="10"/>
        <v>0</v>
      </c>
      <c r="L55" s="31">
        <v>6.66</v>
      </c>
      <c r="M55" s="31">
        <f t="shared" si="5"/>
        <v>0</v>
      </c>
      <c r="N55" s="112"/>
    </row>
    <row r="56" spans="1:14" x14ac:dyDescent="0.25">
      <c r="A56" s="1">
        <v>10071179259312</v>
      </c>
      <c r="B56" s="2" t="s">
        <v>68</v>
      </c>
      <c r="C56" s="125">
        <v>30</v>
      </c>
      <c r="D56" s="59">
        <v>209.6</v>
      </c>
      <c r="E56" s="61"/>
      <c r="F56" s="61"/>
      <c r="G56" s="23">
        <f t="shared" si="6"/>
        <v>0</v>
      </c>
      <c r="H56" s="23">
        <f t="shared" si="7"/>
        <v>0</v>
      </c>
      <c r="I56" s="23">
        <f t="shared" si="8"/>
        <v>0</v>
      </c>
      <c r="J56" s="59">
        <v>54.55</v>
      </c>
      <c r="K56" s="12">
        <f t="shared" si="10"/>
        <v>0</v>
      </c>
      <c r="L56" s="31">
        <v>6.66</v>
      </c>
      <c r="M56" s="31">
        <f t="shared" si="5"/>
        <v>0</v>
      </c>
      <c r="N56" s="112"/>
    </row>
    <row r="57" spans="1:14" x14ac:dyDescent="0.25">
      <c r="A57" s="1">
        <v>10071179259411</v>
      </c>
      <c r="B57" s="2" t="s">
        <v>69</v>
      </c>
      <c r="C57" s="125">
        <v>30</v>
      </c>
      <c r="D57" s="59">
        <v>209.6</v>
      </c>
      <c r="E57" s="61"/>
      <c r="F57" s="61"/>
      <c r="G57" s="23">
        <f t="shared" si="6"/>
        <v>0</v>
      </c>
      <c r="H57" s="23">
        <f t="shared" si="7"/>
        <v>0</v>
      </c>
      <c r="I57" s="23">
        <f t="shared" si="8"/>
        <v>0</v>
      </c>
      <c r="J57" s="59">
        <v>54.55</v>
      </c>
      <c r="K57" s="12">
        <f t="shared" si="10"/>
        <v>0</v>
      </c>
      <c r="L57" s="31">
        <v>6.66</v>
      </c>
      <c r="M57" s="31">
        <f t="shared" si="5"/>
        <v>0</v>
      </c>
      <c r="N57" s="112"/>
    </row>
    <row r="58" spans="1:14" x14ac:dyDescent="0.25">
      <c r="A58" s="1">
        <v>10071179259435</v>
      </c>
      <c r="B58" s="2" t="s">
        <v>70</v>
      </c>
      <c r="C58" s="125">
        <v>30</v>
      </c>
      <c r="D58" s="59">
        <v>242.42</v>
      </c>
      <c r="E58" s="61"/>
      <c r="F58" s="61"/>
      <c r="G58" s="23">
        <f t="shared" si="6"/>
        <v>0</v>
      </c>
      <c r="H58" s="23">
        <f t="shared" si="7"/>
        <v>0</v>
      </c>
      <c r="I58" s="23">
        <f t="shared" si="8"/>
        <v>0</v>
      </c>
      <c r="J58" s="59">
        <v>54.55</v>
      </c>
      <c r="K58" s="12">
        <f t="shared" si="10"/>
        <v>0</v>
      </c>
      <c r="L58" s="31">
        <v>6.66</v>
      </c>
      <c r="M58" s="31">
        <f t="shared" si="5"/>
        <v>0</v>
      </c>
      <c r="N58" s="112"/>
    </row>
    <row r="59" spans="1:14" x14ac:dyDescent="0.25">
      <c r="A59" s="1">
        <v>10071179280224</v>
      </c>
      <c r="B59" s="2" t="s">
        <v>21</v>
      </c>
      <c r="C59" s="125">
        <v>30</v>
      </c>
      <c r="D59" s="59">
        <v>106.66</v>
      </c>
      <c r="E59" s="61"/>
      <c r="F59" s="61"/>
      <c r="G59" s="23">
        <f t="shared" si="6"/>
        <v>0</v>
      </c>
      <c r="H59" s="23">
        <f t="shared" si="7"/>
        <v>0</v>
      </c>
      <c r="I59" s="23">
        <f t="shared" si="8"/>
        <v>0</v>
      </c>
      <c r="J59" s="59">
        <v>54.55</v>
      </c>
      <c r="K59" s="12">
        <f t="shared" si="10"/>
        <v>0</v>
      </c>
      <c r="L59" s="31">
        <v>6.66</v>
      </c>
      <c r="M59" s="31">
        <f t="shared" si="5"/>
        <v>0</v>
      </c>
      <c r="N59" s="112"/>
    </row>
    <row r="60" spans="1:14" x14ac:dyDescent="0.25">
      <c r="A60" s="1">
        <v>10071179283010</v>
      </c>
      <c r="B60" s="2" t="s">
        <v>22</v>
      </c>
      <c r="C60" s="125">
        <v>30</v>
      </c>
      <c r="D60" s="59">
        <v>106.66</v>
      </c>
      <c r="E60" s="61"/>
      <c r="F60" s="61"/>
      <c r="G60" s="23">
        <f t="shared" si="6"/>
        <v>0</v>
      </c>
      <c r="H60" s="23">
        <f t="shared" si="7"/>
        <v>0</v>
      </c>
      <c r="I60" s="23">
        <f t="shared" si="8"/>
        <v>0</v>
      </c>
      <c r="J60" s="59">
        <v>54.55</v>
      </c>
      <c r="K60" s="12">
        <f t="shared" si="10"/>
        <v>0</v>
      </c>
      <c r="L60" s="31">
        <v>6.66</v>
      </c>
      <c r="M60" s="31">
        <f t="shared" ref="M60:M86" si="12">I60*L60</f>
        <v>0</v>
      </c>
      <c r="N60" s="112"/>
    </row>
    <row r="61" spans="1:14" x14ac:dyDescent="0.25">
      <c r="A61" s="1">
        <v>10071179299028</v>
      </c>
      <c r="B61" s="2" t="s">
        <v>23</v>
      </c>
      <c r="C61" s="125">
        <v>20</v>
      </c>
      <c r="D61" s="59">
        <v>80</v>
      </c>
      <c r="E61" s="61"/>
      <c r="F61" s="61"/>
      <c r="G61" s="23">
        <f t="shared" si="6"/>
        <v>0</v>
      </c>
      <c r="H61" s="23">
        <f t="shared" si="7"/>
        <v>0</v>
      </c>
      <c r="I61" s="23">
        <f t="shared" si="8"/>
        <v>0</v>
      </c>
      <c r="J61" s="59">
        <v>36.36</v>
      </c>
      <c r="K61" s="12">
        <f t="shared" si="10"/>
        <v>0</v>
      </c>
      <c r="L61" s="31">
        <v>4.4400000000000004</v>
      </c>
      <c r="M61" s="31">
        <f t="shared" si="12"/>
        <v>0</v>
      </c>
      <c r="N61" s="112"/>
    </row>
    <row r="62" spans="1:14" x14ac:dyDescent="0.25">
      <c r="A62" s="1">
        <v>10071179299257</v>
      </c>
      <c r="B62" s="2" t="s">
        <v>89</v>
      </c>
      <c r="C62" s="125">
        <v>24</v>
      </c>
      <c r="D62" s="59">
        <v>88.27</v>
      </c>
      <c r="E62" s="61"/>
      <c r="F62" s="61"/>
      <c r="G62" s="23">
        <f t="shared" si="6"/>
        <v>0</v>
      </c>
      <c r="H62" s="23">
        <f t="shared" si="7"/>
        <v>0</v>
      </c>
      <c r="I62" s="23">
        <f t="shared" si="8"/>
        <v>0</v>
      </c>
      <c r="J62" s="59">
        <v>43.64</v>
      </c>
      <c r="K62" s="12">
        <f t="shared" si="10"/>
        <v>0</v>
      </c>
      <c r="L62" s="31">
        <v>5.33</v>
      </c>
      <c r="M62" s="31">
        <f t="shared" si="12"/>
        <v>0</v>
      </c>
      <c r="N62" s="112"/>
    </row>
    <row r="63" spans="1:14" x14ac:dyDescent="0.25">
      <c r="A63" s="1">
        <v>10071179299264</v>
      </c>
      <c r="B63" s="2" t="s">
        <v>90</v>
      </c>
      <c r="C63" s="125">
        <v>24</v>
      </c>
      <c r="D63" s="59">
        <v>88.27</v>
      </c>
      <c r="E63" s="61"/>
      <c r="F63" s="61"/>
      <c r="G63" s="23">
        <f t="shared" si="6"/>
        <v>0</v>
      </c>
      <c r="H63" s="23">
        <f t="shared" si="7"/>
        <v>0</v>
      </c>
      <c r="I63" s="23">
        <f t="shared" si="8"/>
        <v>0</v>
      </c>
      <c r="J63" s="59">
        <v>43.64</v>
      </c>
      <c r="K63" s="12">
        <f t="shared" si="10"/>
        <v>0</v>
      </c>
      <c r="L63" s="31">
        <v>5.33</v>
      </c>
      <c r="M63" s="31">
        <f t="shared" si="12"/>
        <v>0</v>
      </c>
      <c r="N63" s="112"/>
    </row>
    <row r="64" spans="1:14" x14ac:dyDescent="0.25">
      <c r="A64" s="1">
        <v>10071179299271</v>
      </c>
      <c r="B64" s="2" t="s">
        <v>91</v>
      </c>
      <c r="C64" s="125">
        <v>24</v>
      </c>
      <c r="D64" s="59">
        <v>88.27</v>
      </c>
      <c r="E64" s="61"/>
      <c r="F64" s="61"/>
      <c r="G64" s="23">
        <f t="shared" si="6"/>
        <v>0</v>
      </c>
      <c r="H64" s="23">
        <f t="shared" si="7"/>
        <v>0</v>
      </c>
      <c r="I64" s="23">
        <f t="shared" si="8"/>
        <v>0</v>
      </c>
      <c r="J64" s="59">
        <v>43.64</v>
      </c>
      <c r="K64" s="12">
        <f t="shared" si="10"/>
        <v>0</v>
      </c>
      <c r="L64" s="31">
        <v>5.33</v>
      </c>
      <c r="M64" s="31">
        <f t="shared" si="12"/>
        <v>0</v>
      </c>
      <c r="N64" s="112"/>
    </row>
    <row r="65" spans="1:14" x14ac:dyDescent="0.25">
      <c r="A65" s="1">
        <v>10071179328209</v>
      </c>
      <c r="B65" s="2" t="s">
        <v>24</v>
      </c>
      <c r="C65" s="125">
        <v>36</v>
      </c>
      <c r="D65" s="59">
        <v>190.72</v>
      </c>
      <c r="E65" s="61"/>
      <c r="F65" s="61"/>
      <c r="G65" s="23">
        <f t="shared" si="6"/>
        <v>0</v>
      </c>
      <c r="H65" s="23">
        <f t="shared" si="7"/>
        <v>0</v>
      </c>
      <c r="I65" s="23">
        <f t="shared" si="8"/>
        <v>0</v>
      </c>
      <c r="J65" s="59">
        <v>65.45</v>
      </c>
      <c r="K65" s="12">
        <f t="shared" si="10"/>
        <v>0</v>
      </c>
      <c r="L65" s="31">
        <v>7.99</v>
      </c>
      <c r="M65" s="31">
        <f t="shared" si="12"/>
        <v>0</v>
      </c>
      <c r="N65" s="112"/>
    </row>
    <row r="66" spans="1:14" x14ac:dyDescent="0.25">
      <c r="A66" s="1">
        <v>10071179364580</v>
      </c>
      <c r="B66" s="2" t="s">
        <v>95</v>
      </c>
      <c r="C66" s="125">
        <v>18</v>
      </c>
      <c r="D66" s="59">
        <v>74.41</v>
      </c>
      <c r="E66" s="61"/>
      <c r="F66" s="61"/>
      <c r="G66" s="23">
        <f t="shared" si="6"/>
        <v>0</v>
      </c>
      <c r="H66" s="23">
        <f t="shared" si="7"/>
        <v>0</v>
      </c>
      <c r="I66" s="23">
        <f t="shared" si="8"/>
        <v>0</v>
      </c>
      <c r="J66" s="59">
        <v>32.729999999999997</v>
      </c>
      <c r="K66" s="12">
        <f t="shared" si="10"/>
        <v>0</v>
      </c>
      <c r="L66" s="31">
        <v>4</v>
      </c>
      <c r="M66" s="31">
        <f t="shared" si="12"/>
        <v>0</v>
      </c>
      <c r="N66" s="112"/>
    </row>
    <row r="67" spans="1:14" x14ac:dyDescent="0.25">
      <c r="A67" s="1">
        <v>10071179372271</v>
      </c>
      <c r="B67" s="2" t="s">
        <v>25</v>
      </c>
      <c r="C67" s="125">
        <v>24</v>
      </c>
      <c r="D67" s="59">
        <v>85.33</v>
      </c>
      <c r="E67" s="61"/>
      <c r="F67" s="61"/>
      <c r="G67" s="23">
        <f t="shared" si="6"/>
        <v>0</v>
      </c>
      <c r="H67" s="23">
        <f t="shared" si="7"/>
        <v>0</v>
      </c>
      <c r="I67" s="23">
        <f t="shared" si="8"/>
        <v>0</v>
      </c>
      <c r="J67" s="59">
        <v>43.63</v>
      </c>
      <c r="K67" s="12">
        <f t="shared" si="10"/>
        <v>0</v>
      </c>
      <c r="L67" s="31">
        <v>5.33</v>
      </c>
      <c r="M67" s="31">
        <f t="shared" si="12"/>
        <v>0</v>
      </c>
      <c r="N67" s="112"/>
    </row>
    <row r="68" spans="1:14" x14ac:dyDescent="0.25">
      <c r="A68" s="1">
        <v>10071179374220</v>
      </c>
      <c r="B68" s="2" t="s">
        <v>26</v>
      </c>
      <c r="C68" s="125">
        <v>30</v>
      </c>
      <c r="D68" s="59">
        <v>182.5</v>
      </c>
      <c r="E68" s="61"/>
      <c r="F68" s="61"/>
      <c r="G68" s="23">
        <f t="shared" si="6"/>
        <v>0</v>
      </c>
      <c r="H68" s="23">
        <f t="shared" si="7"/>
        <v>0</v>
      </c>
      <c r="I68" s="23">
        <f t="shared" si="8"/>
        <v>0</v>
      </c>
      <c r="J68" s="59">
        <v>54.55</v>
      </c>
      <c r="K68" s="12">
        <f t="shared" si="10"/>
        <v>0</v>
      </c>
      <c r="L68" s="31">
        <v>6.66</v>
      </c>
      <c r="M68" s="31">
        <f t="shared" si="12"/>
        <v>0</v>
      </c>
      <c r="N68" s="112"/>
    </row>
    <row r="69" spans="1:14" x14ac:dyDescent="0.25">
      <c r="A69" s="1">
        <v>10071179430018</v>
      </c>
      <c r="B69" s="2" t="s">
        <v>27</v>
      </c>
      <c r="C69" s="125">
        <v>30</v>
      </c>
      <c r="D69" s="59">
        <v>106.66</v>
      </c>
      <c r="E69" s="61"/>
      <c r="F69" s="61"/>
      <c r="G69" s="23">
        <f t="shared" si="6"/>
        <v>0</v>
      </c>
      <c r="H69" s="23">
        <f t="shared" si="7"/>
        <v>0</v>
      </c>
      <c r="I69" s="23">
        <f t="shared" si="8"/>
        <v>0</v>
      </c>
      <c r="J69" s="59">
        <v>54.55</v>
      </c>
      <c r="K69" s="12">
        <f t="shared" si="10"/>
        <v>0</v>
      </c>
      <c r="L69" s="31">
        <v>6.66</v>
      </c>
      <c r="M69" s="31">
        <f t="shared" si="12"/>
        <v>0</v>
      </c>
      <c r="N69" s="112"/>
    </row>
    <row r="70" spans="1:14" x14ac:dyDescent="0.25">
      <c r="A70" s="1">
        <v>10071179461302</v>
      </c>
      <c r="B70" s="2" t="s">
        <v>92</v>
      </c>
      <c r="C70" s="125">
        <v>27</v>
      </c>
      <c r="D70" s="59">
        <v>191.15</v>
      </c>
      <c r="E70" s="61"/>
      <c r="F70" s="61"/>
      <c r="G70" s="23">
        <f t="shared" si="6"/>
        <v>0</v>
      </c>
      <c r="H70" s="23">
        <f t="shared" si="7"/>
        <v>0</v>
      </c>
      <c r="I70" s="23">
        <f t="shared" si="8"/>
        <v>0</v>
      </c>
      <c r="J70" s="59">
        <v>49.1</v>
      </c>
      <c r="K70" s="12">
        <f t="shared" si="10"/>
        <v>0</v>
      </c>
      <c r="L70" s="31">
        <v>6</v>
      </c>
      <c r="M70" s="31">
        <f t="shared" si="12"/>
        <v>0</v>
      </c>
      <c r="N70" s="112"/>
    </row>
    <row r="71" spans="1:14" x14ac:dyDescent="0.25">
      <c r="A71" s="1">
        <v>10071179462033</v>
      </c>
      <c r="B71" s="2" t="s">
        <v>93</v>
      </c>
      <c r="C71" s="125">
        <v>27</v>
      </c>
      <c r="D71" s="59">
        <v>191.15</v>
      </c>
      <c r="E71" s="61"/>
      <c r="F71" s="61"/>
      <c r="G71" s="23">
        <f t="shared" si="6"/>
        <v>0</v>
      </c>
      <c r="H71" s="23">
        <f t="shared" si="7"/>
        <v>0</v>
      </c>
      <c r="I71" s="23">
        <f t="shared" si="8"/>
        <v>0</v>
      </c>
      <c r="J71" s="59">
        <v>49.1</v>
      </c>
      <c r="K71" s="12">
        <f t="shared" si="10"/>
        <v>0</v>
      </c>
      <c r="L71" s="31">
        <v>6</v>
      </c>
      <c r="M71" s="31">
        <f t="shared" si="12"/>
        <v>0</v>
      </c>
      <c r="N71" s="112"/>
    </row>
    <row r="72" spans="1:14" x14ac:dyDescent="0.25">
      <c r="A72" s="1">
        <v>10071179470144</v>
      </c>
      <c r="B72" s="2" t="s">
        <v>28</v>
      </c>
      <c r="C72" s="125">
        <v>30</v>
      </c>
      <c r="D72" s="59">
        <v>218.18</v>
      </c>
      <c r="E72" s="61"/>
      <c r="F72" s="61"/>
      <c r="G72" s="23">
        <f t="shared" ref="G72:G85" si="13">E72/D72</f>
        <v>0</v>
      </c>
      <c r="H72" s="23">
        <f t="shared" ref="H72:H85" si="14">G72*F72</f>
        <v>0</v>
      </c>
      <c r="I72" s="23">
        <f t="shared" ref="I72:I85" si="15">H72*9</f>
        <v>0</v>
      </c>
      <c r="J72" s="59">
        <v>54.55</v>
      </c>
      <c r="K72" s="12">
        <f t="shared" si="10"/>
        <v>0</v>
      </c>
      <c r="L72" s="31">
        <v>6.66</v>
      </c>
      <c r="M72" s="31">
        <f t="shared" si="12"/>
        <v>0</v>
      </c>
      <c r="N72" s="112"/>
    </row>
    <row r="73" spans="1:14" x14ac:dyDescent="0.25">
      <c r="A73" s="1">
        <v>10071179471011</v>
      </c>
      <c r="B73" s="2" t="s">
        <v>29</v>
      </c>
      <c r="C73" s="125">
        <v>30</v>
      </c>
      <c r="D73" s="59">
        <v>189.72</v>
      </c>
      <c r="E73" s="61"/>
      <c r="F73" s="61"/>
      <c r="G73" s="23">
        <f t="shared" si="13"/>
        <v>0</v>
      </c>
      <c r="H73" s="23">
        <f t="shared" si="14"/>
        <v>0</v>
      </c>
      <c r="I73" s="23">
        <f t="shared" si="15"/>
        <v>0</v>
      </c>
      <c r="J73" s="59">
        <v>54.55</v>
      </c>
      <c r="K73" s="12">
        <f t="shared" si="10"/>
        <v>0</v>
      </c>
      <c r="L73" s="31">
        <v>6.66</v>
      </c>
      <c r="M73" s="31">
        <f t="shared" si="12"/>
        <v>0</v>
      </c>
      <c r="N73" s="112"/>
    </row>
    <row r="74" spans="1:14" x14ac:dyDescent="0.25">
      <c r="A74" s="1">
        <v>10071179471080</v>
      </c>
      <c r="B74" s="2" t="s">
        <v>30</v>
      </c>
      <c r="C74" s="125">
        <v>30</v>
      </c>
      <c r="D74" s="59">
        <v>196.72</v>
      </c>
      <c r="E74" s="61"/>
      <c r="F74" s="61"/>
      <c r="G74" s="23">
        <f t="shared" si="13"/>
        <v>0</v>
      </c>
      <c r="H74" s="23">
        <f t="shared" si="14"/>
        <v>0</v>
      </c>
      <c r="I74" s="23">
        <f t="shared" si="15"/>
        <v>0</v>
      </c>
      <c r="J74" s="59">
        <v>54.55</v>
      </c>
      <c r="K74" s="12">
        <f t="shared" si="10"/>
        <v>0</v>
      </c>
      <c r="L74" s="31">
        <v>6.66</v>
      </c>
      <c r="M74" s="31">
        <f t="shared" si="12"/>
        <v>0</v>
      </c>
      <c r="N74" s="112"/>
    </row>
    <row r="75" spans="1:14" ht="14.25" customHeight="1" x14ac:dyDescent="0.25">
      <c r="A75" s="1">
        <v>10071179471172</v>
      </c>
      <c r="B75" s="2" t="s">
        <v>96</v>
      </c>
      <c r="C75" s="125">
        <v>27</v>
      </c>
      <c r="D75" s="59">
        <v>172.8</v>
      </c>
      <c r="E75" s="61"/>
      <c r="F75" s="61"/>
      <c r="G75" s="23">
        <f t="shared" si="13"/>
        <v>0</v>
      </c>
      <c r="H75" s="23">
        <f t="shared" si="14"/>
        <v>0</v>
      </c>
      <c r="I75" s="23">
        <f t="shared" si="15"/>
        <v>0</v>
      </c>
      <c r="J75" s="59">
        <v>49.1</v>
      </c>
      <c r="K75" s="12">
        <f t="shared" si="10"/>
        <v>0</v>
      </c>
      <c r="L75" s="31">
        <v>6</v>
      </c>
      <c r="M75" s="31">
        <f t="shared" si="12"/>
        <v>0</v>
      </c>
      <c r="N75" s="112"/>
    </row>
    <row r="76" spans="1:14" ht="14.25" customHeight="1" x14ac:dyDescent="0.25">
      <c r="A76" s="1">
        <v>10071179473039</v>
      </c>
      <c r="B76" s="2" t="s">
        <v>31</v>
      </c>
      <c r="C76" s="125">
        <v>30</v>
      </c>
      <c r="D76" s="59">
        <v>166.66</v>
      </c>
      <c r="E76" s="61"/>
      <c r="F76" s="61"/>
      <c r="G76" s="23">
        <f t="shared" si="13"/>
        <v>0</v>
      </c>
      <c r="H76" s="23">
        <f t="shared" si="14"/>
        <v>0</v>
      </c>
      <c r="I76" s="23">
        <f t="shared" si="15"/>
        <v>0</v>
      </c>
      <c r="J76" s="59">
        <v>54.55</v>
      </c>
      <c r="K76" s="12">
        <f t="shared" si="10"/>
        <v>0</v>
      </c>
      <c r="L76" s="31">
        <v>6.66</v>
      </c>
      <c r="M76" s="31">
        <f t="shared" si="12"/>
        <v>0</v>
      </c>
      <c r="N76" s="112"/>
    </row>
    <row r="77" spans="1:14" x14ac:dyDescent="0.25">
      <c r="A77" s="1">
        <v>10071179474012</v>
      </c>
      <c r="B77" s="2" t="s">
        <v>32</v>
      </c>
      <c r="C77" s="125">
        <v>30</v>
      </c>
      <c r="D77" s="59">
        <v>189.72</v>
      </c>
      <c r="E77" s="61"/>
      <c r="F77" s="61"/>
      <c r="G77" s="23">
        <f t="shared" si="13"/>
        <v>0</v>
      </c>
      <c r="H77" s="23">
        <f t="shared" si="14"/>
        <v>0</v>
      </c>
      <c r="I77" s="23">
        <f t="shared" si="15"/>
        <v>0</v>
      </c>
      <c r="J77" s="59">
        <v>54.55</v>
      </c>
      <c r="K77" s="12">
        <f t="shared" ref="K77:K84" si="16">I77*J77</f>
        <v>0</v>
      </c>
      <c r="L77" s="31">
        <v>6.66</v>
      </c>
      <c r="M77" s="31">
        <f t="shared" si="12"/>
        <v>0</v>
      </c>
      <c r="N77" s="112"/>
    </row>
    <row r="78" spans="1:14" ht="14.25" customHeight="1" x14ac:dyDescent="0.25">
      <c r="A78" s="1">
        <v>10071179474029</v>
      </c>
      <c r="B78" s="3" t="s">
        <v>33</v>
      </c>
      <c r="C78" s="125">
        <v>30</v>
      </c>
      <c r="D78" s="59">
        <v>192.77</v>
      </c>
      <c r="E78" s="61"/>
      <c r="F78" s="61"/>
      <c r="G78" s="23">
        <f t="shared" si="13"/>
        <v>0</v>
      </c>
      <c r="H78" s="23">
        <f t="shared" si="14"/>
        <v>0</v>
      </c>
      <c r="I78" s="23">
        <f t="shared" si="15"/>
        <v>0</v>
      </c>
      <c r="J78" s="59">
        <v>54.55</v>
      </c>
      <c r="K78" s="12">
        <f t="shared" si="16"/>
        <v>0</v>
      </c>
      <c r="L78" s="31">
        <v>6.66</v>
      </c>
      <c r="M78" s="31">
        <f t="shared" si="12"/>
        <v>0</v>
      </c>
      <c r="N78" s="112"/>
    </row>
    <row r="79" spans="1:14" x14ac:dyDescent="0.25">
      <c r="A79" s="1">
        <v>10071179474128</v>
      </c>
      <c r="B79" s="2" t="s">
        <v>41</v>
      </c>
      <c r="C79" s="125">
        <v>30</v>
      </c>
      <c r="D79" s="59">
        <v>191.23</v>
      </c>
      <c r="E79" s="61"/>
      <c r="F79" s="61"/>
      <c r="G79" s="23">
        <f t="shared" si="13"/>
        <v>0</v>
      </c>
      <c r="H79" s="23">
        <f t="shared" si="14"/>
        <v>0</v>
      </c>
      <c r="I79" s="23">
        <f t="shared" si="15"/>
        <v>0</v>
      </c>
      <c r="J79" s="59">
        <v>54.55</v>
      </c>
      <c r="K79" s="12">
        <f t="shared" si="16"/>
        <v>0</v>
      </c>
      <c r="L79" s="31">
        <v>6.66</v>
      </c>
      <c r="M79" s="31">
        <f t="shared" si="12"/>
        <v>0</v>
      </c>
      <c r="N79" s="112"/>
    </row>
    <row r="80" spans="1:14" x14ac:dyDescent="0.25">
      <c r="A80" s="1">
        <v>10071179475125</v>
      </c>
      <c r="B80" s="2" t="s">
        <v>62</v>
      </c>
      <c r="C80" s="125">
        <v>27</v>
      </c>
      <c r="D80" s="59">
        <v>172.8</v>
      </c>
      <c r="E80" s="61"/>
      <c r="F80" s="61"/>
      <c r="G80" s="23">
        <f t="shared" si="13"/>
        <v>0</v>
      </c>
      <c r="H80" s="23">
        <f t="shared" si="14"/>
        <v>0</v>
      </c>
      <c r="I80" s="23">
        <f t="shared" si="15"/>
        <v>0</v>
      </c>
      <c r="J80" s="59">
        <v>49.1</v>
      </c>
      <c r="K80" s="12">
        <f t="shared" si="16"/>
        <v>0</v>
      </c>
      <c r="L80" s="31">
        <v>6</v>
      </c>
      <c r="M80" s="31">
        <f t="shared" si="12"/>
        <v>0</v>
      </c>
      <c r="N80" s="112"/>
    </row>
    <row r="81" spans="1:14" x14ac:dyDescent="0.25">
      <c r="A81" s="1">
        <v>10071179477273</v>
      </c>
      <c r="B81" s="2" t="s">
        <v>34</v>
      </c>
      <c r="C81" s="125">
        <v>36</v>
      </c>
      <c r="D81" s="59">
        <v>178.88</v>
      </c>
      <c r="E81" s="61"/>
      <c r="F81" s="61"/>
      <c r="G81" s="23">
        <f t="shared" si="13"/>
        <v>0</v>
      </c>
      <c r="H81" s="23">
        <f t="shared" si="14"/>
        <v>0</v>
      </c>
      <c r="I81" s="23">
        <f t="shared" si="15"/>
        <v>0</v>
      </c>
      <c r="J81" s="59">
        <v>65.45</v>
      </c>
      <c r="K81" s="12">
        <f t="shared" si="16"/>
        <v>0</v>
      </c>
      <c r="L81" s="31">
        <v>7.99</v>
      </c>
      <c r="M81" s="31">
        <f t="shared" si="12"/>
        <v>0</v>
      </c>
      <c r="N81" s="112"/>
    </row>
    <row r="82" spans="1:14" x14ac:dyDescent="0.25">
      <c r="A82" s="1">
        <v>10071179478010</v>
      </c>
      <c r="B82" s="2" t="s">
        <v>35</v>
      </c>
      <c r="C82" s="125">
        <v>30</v>
      </c>
      <c r="D82" s="59">
        <v>160.53</v>
      </c>
      <c r="E82" s="61"/>
      <c r="F82" s="61"/>
      <c r="G82" s="23">
        <f t="shared" si="13"/>
        <v>0</v>
      </c>
      <c r="H82" s="23">
        <f t="shared" si="14"/>
        <v>0</v>
      </c>
      <c r="I82" s="23">
        <f t="shared" si="15"/>
        <v>0</v>
      </c>
      <c r="J82" s="59">
        <v>54.55</v>
      </c>
      <c r="K82" s="12">
        <f t="shared" si="16"/>
        <v>0</v>
      </c>
      <c r="L82" s="31">
        <v>6.66</v>
      </c>
      <c r="M82" s="31">
        <f t="shared" si="12"/>
        <v>0</v>
      </c>
      <c r="N82" s="112"/>
    </row>
    <row r="83" spans="1:14" x14ac:dyDescent="0.25">
      <c r="A83" s="1">
        <v>10071179478027</v>
      </c>
      <c r="B83" s="3" t="s">
        <v>36</v>
      </c>
      <c r="C83" s="125">
        <v>30</v>
      </c>
      <c r="D83" s="59">
        <v>163.82</v>
      </c>
      <c r="E83" s="61"/>
      <c r="F83" s="61"/>
      <c r="G83" s="23">
        <f>E83/D83</f>
        <v>0</v>
      </c>
      <c r="H83" s="23">
        <f>G83*F83</f>
        <v>0</v>
      </c>
      <c r="I83" s="23">
        <f>H83*9</f>
        <v>0</v>
      </c>
      <c r="J83" s="59">
        <v>54.55</v>
      </c>
      <c r="K83" s="12">
        <f t="shared" si="16"/>
        <v>0</v>
      </c>
      <c r="L83" s="31">
        <v>6.66</v>
      </c>
      <c r="M83" s="31">
        <f t="shared" si="12"/>
        <v>0</v>
      </c>
      <c r="N83" s="112"/>
    </row>
    <row r="84" spans="1:14" x14ac:dyDescent="0.25">
      <c r="A84" s="73">
        <v>10071179478089</v>
      </c>
      <c r="B84" s="3" t="s">
        <v>63</v>
      </c>
      <c r="C84" s="125">
        <v>30</v>
      </c>
      <c r="D84" s="59">
        <v>159.9</v>
      </c>
      <c r="E84" s="61"/>
      <c r="F84" s="61"/>
      <c r="G84" s="23">
        <f t="shared" si="13"/>
        <v>0</v>
      </c>
      <c r="H84" s="23">
        <f t="shared" si="14"/>
        <v>0</v>
      </c>
      <c r="I84" s="23">
        <f t="shared" si="15"/>
        <v>0</v>
      </c>
      <c r="J84" s="118">
        <v>54.55</v>
      </c>
      <c r="K84" s="12">
        <f t="shared" si="16"/>
        <v>0</v>
      </c>
      <c r="L84" s="31">
        <v>6.66</v>
      </c>
      <c r="M84" s="31">
        <f t="shared" si="12"/>
        <v>0</v>
      </c>
      <c r="N84" s="112"/>
    </row>
    <row r="85" spans="1:14" x14ac:dyDescent="0.25">
      <c r="A85" s="73">
        <v>10071179479024</v>
      </c>
      <c r="B85" s="2" t="s">
        <v>37</v>
      </c>
      <c r="C85" s="125">
        <v>30</v>
      </c>
      <c r="D85" s="59">
        <v>161.07</v>
      </c>
      <c r="E85" s="61"/>
      <c r="F85" s="61"/>
      <c r="G85" s="23">
        <f t="shared" si="13"/>
        <v>0</v>
      </c>
      <c r="H85" s="23">
        <f t="shared" si="14"/>
        <v>0</v>
      </c>
      <c r="I85" s="23">
        <f t="shared" si="15"/>
        <v>0</v>
      </c>
      <c r="J85" s="118">
        <v>54.55</v>
      </c>
      <c r="K85" s="12">
        <f t="shared" ref="K85:K86" si="17">I85*J85</f>
        <v>0</v>
      </c>
      <c r="L85" s="31">
        <v>6.66</v>
      </c>
      <c r="M85" s="31">
        <f t="shared" si="12"/>
        <v>0</v>
      </c>
      <c r="N85" s="112"/>
    </row>
    <row r="86" spans="1:14" x14ac:dyDescent="0.25">
      <c r="A86" s="122">
        <v>10071179478034</v>
      </c>
      <c r="B86" t="s">
        <v>101</v>
      </c>
      <c r="C86" s="126">
        <v>27</v>
      </c>
      <c r="D86" s="126">
        <v>128.94999999999999</v>
      </c>
      <c r="E86" s="61"/>
      <c r="F86" s="61"/>
      <c r="G86" s="23">
        <f t="shared" ref="G86" si="18">E86/D86</f>
        <v>0</v>
      </c>
      <c r="H86" s="23">
        <f t="shared" ref="H86" si="19">G86*F86</f>
        <v>0</v>
      </c>
      <c r="I86" s="23">
        <f t="shared" ref="I86" si="20">H86*9</f>
        <v>0</v>
      </c>
      <c r="J86" s="118">
        <v>49.1</v>
      </c>
      <c r="K86" s="12">
        <f t="shared" si="17"/>
        <v>0</v>
      </c>
      <c r="L86" s="31">
        <v>6</v>
      </c>
      <c r="M86" s="31">
        <f t="shared" si="12"/>
        <v>0</v>
      </c>
      <c r="N86" s="112"/>
    </row>
    <row r="87" spans="1:14" x14ac:dyDescent="0.25">
      <c r="A87" s="73">
        <v>10071179479208</v>
      </c>
      <c r="B87" s="2" t="s">
        <v>39</v>
      </c>
      <c r="C87" s="127">
        <v>24</v>
      </c>
      <c r="D87" s="59">
        <v>113.6</v>
      </c>
      <c r="E87" s="61"/>
      <c r="F87" s="61"/>
      <c r="G87" s="23">
        <f t="shared" ref="G87:G92" si="21">E87/D87</f>
        <v>0</v>
      </c>
      <c r="H87" s="23">
        <f t="shared" ref="H87:H92" si="22">G87*F87</f>
        <v>0</v>
      </c>
      <c r="I87" s="23">
        <f t="shared" ref="I87:I92" si="23">H87*9</f>
        <v>0</v>
      </c>
      <c r="J87" s="118">
        <v>43.63</v>
      </c>
      <c r="K87" s="12">
        <f t="shared" ref="K87:K93" si="24">I87*J87</f>
        <v>0</v>
      </c>
      <c r="L87" s="31">
        <v>5.33</v>
      </c>
      <c r="M87" s="31">
        <f t="shared" ref="M87:M93" si="25">I87*L87</f>
        <v>0</v>
      </c>
      <c r="N87" s="112"/>
    </row>
    <row r="88" spans="1:14" x14ac:dyDescent="0.25">
      <c r="A88" s="73">
        <v>10071179479987</v>
      </c>
      <c r="B88" s="2" t="s">
        <v>64</v>
      </c>
      <c r="C88" s="125">
        <v>27</v>
      </c>
      <c r="D88" s="59">
        <v>180.75</v>
      </c>
      <c r="E88" s="61"/>
      <c r="F88" s="61"/>
      <c r="G88" s="74">
        <f t="shared" si="21"/>
        <v>0</v>
      </c>
      <c r="H88" s="74">
        <f t="shared" si="22"/>
        <v>0</v>
      </c>
      <c r="I88" s="74">
        <f t="shared" si="23"/>
        <v>0</v>
      </c>
      <c r="J88" s="118">
        <v>49.1</v>
      </c>
      <c r="K88" s="12">
        <f t="shared" si="24"/>
        <v>0</v>
      </c>
      <c r="L88" s="31">
        <v>6</v>
      </c>
      <c r="M88" s="31">
        <f t="shared" si="25"/>
        <v>0</v>
      </c>
      <c r="N88" s="112"/>
    </row>
    <row r="89" spans="1:14" x14ac:dyDescent="0.25">
      <c r="A89" s="93">
        <v>10071179751663</v>
      </c>
      <c r="B89" s="77" t="s">
        <v>50</v>
      </c>
      <c r="C89" s="125">
        <v>15</v>
      </c>
      <c r="D89" s="59">
        <v>77.41</v>
      </c>
      <c r="E89" s="61"/>
      <c r="F89" s="61"/>
      <c r="G89" s="74">
        <f t="shared" si="21"/>
        <v>0</v>
      </c>
      <c r="H89" s="74">
        <f t="shared" si="22"/>
        <v>0</v>
      </c>
      <c r="I89" s="74">
        <f t="shared" si="23"/>
        <v>0</v>
      </c>
      <c r="J89" s="118">
        <v>18.75</v>
      </c>
      <c r="K89" s="12">
        <f t="shared" si="24"/>
        <v>0</v>
      </c>
      <c r="L89" s="31">
        <v>2.29</v>
      </c>
      <c r="M89" s="31">
        <f t="shared" si="25"/>
        <v>0</v>
      </c>
      <c r="N89" s="112"/>
    </row>
    <row r="90" spans="1:14" x14ac:dyDescent="0.25">
      <c r="A90" s="73">
        <v>10071179757672</v>
      </c>
      <c r="B90" s="2" t="s">
        <v>51</v>
      </c>
      <c r="C90" s="125">
        <v>15</v>
      </c>
      <c r="D90" s="59">
        <v>75.47</v>
      </c>
      <c r="E90" s="61"/>
      <c r="F90" s="61"/>
      <c r="G90" s="74">
        <f t="shared" si="21"/>
        <v>0</v>
      </c>
      <c r="H90" s="74">
        <f t="shared" si="22"/>
        <v>0</v>
      </c>
      <c r="I90" s="74">
        <f t="shared" si="23"/>
        <v>0</v>
      </c>
      <c r="J90" s="59">
        <v>18.75</v>
      </c>
      <c r="K90" s="75">
        <f t="shared" si="24"/>
        <v>0</v>
      </c>
      <c r="L90" s="31">
        <v>2.29</v>
      </c>
      <c r="M90" s="31">
        <f t="shared" si="25"/>
        <v>0</v>
      </c>
      <c r="N90" s="112"/>
    </row>
    <row r="91" spans="1:14" x14ac:dyDescent="0.25">
      <c r="A91" s="93">
        <v>10071179776772</v>
      </c>
      <c r="B91" s="77" t="s">
        <v>52</v>
      </c>
      <c r="C91" s="125">
        <v>15</v>
      </c>
      <c r="D91" s="59">
        <v>75.47</v>
      </c>
      <c r="E91" s="61"/>
      <c r="F91" s="61"/>
      <c r="G91" s="74">
        <f t="shared" si="21"/>
        <v>0</v>
      </c>
      <c r="H91" s="74">
        <f t="shared" si="22"/>
        <v>0</v>
      </c>
      <c r="I91" s="74">
        <f t="shared" si="23"/>
        <v>0</v>
      </c>
      <c r="J91" s="59">
        <v>18.75</v>
      </c>
      <c r="K91" s="75">
        <f t="shared" si="24"/>
        <v>0</v>
      </c>
      <c r="L91" s="31">
        <v>2.29</v>
      </c>
      <c r="M91" s="31">
        <f t="shared" si="25"/>
        <v>0</v>
      </c>
      <c r="N91" s="112"/>
    </row>
    <row r="92" spans="1:14" x14ac:dyDescent="0.25">
      <c r="A92" s="73">
        <v>10071179777663</v>
      </c>
      <c r="B92" s="2" t="s">
        <v>53</v>
      </c>
      <c r="C92" s="125">
        <v>15</v>
      </c>
      <c r="D92" s="118">
        <v>79.47</v>
      </c>
      <c r="E92" s="61"/>
      <c r="F92" s="61"/>
      <c r="G92" s="74">
        <f t="shared" si="21"/>
        <v>0</v>
      </c>
      <c r="H92" s="74">
        <f t="shared" si="22"/>
        <v>0</v>
      </c>
      <c r="I92" s="74">
        <f t="shared" si="23"/>
        <v>0</v>
      </c>
      <c r="J92" s="59">
        <v>18.75</v>
      </c>
      <c r="K92" s="75">
        <f t="shared" si="24"/>
        <v>0</v>
      </c>
      <c r="L92" s="31">
        <v>2.29</v>
      </c>
      <c r="M92" s="99">
        <f t="shared" si="25"/>
        <v>0</v>
      </c>
      <c r="N92" s="112"/>
    </row>
    <row r="93" spans="1:14" x14ac:dyDescent="0.25">
      <c r="A93" s="93">
        <v>10071179977773</v>
      </c>
      <c r="B93" s="77" t="s">
        <v>54</v>
      </c>
      <c r="C93" s="125">
        <v>15</v>
      </c>
      <c r="D93" s="118">
        <v>75</v>
      </c>
      <c r="E93" s="61"/>
      <c r="F93" s="61"/>
      <c r="G93" s="74">
        <f t="shared" ref="G93" si="26">E93/D93</f>
        <v>0</v>
      </c>
      <c r="H93" s="74">
        <f t="shared" ref="H93" si="27">G93*F93</f>
        <v>0</v>
      </c>
      <c r="I93" s="74">
        <f t="shared" ref="I93" si="28">H93*9</f>
        <v>0</v>
      </c>
      <c r="J93" s="59">
        <v>18.75</v>
      </c>
      <c r="K93" s="75">
        <f t="shared" si="24"/>
        <v>0</v>
      </c>
      <c r="L93" s="31">
        <v>2.29</v>
      </c>
      <c r="M93" s="99">
        <f t="shared" si="25"/>
        <v>0</v>
      </c>
      <c r="N93" s="112"/>
    </row>
    <row r="94" spans="1:14" ht="16" thickBot="1" x14ac:dyDescent="0.4">
      <c r="A94" s="94" t="s">
        <v>42</v>
      </c>
      <c r="B94" s="27"/>
      <c r="C94" s="27"/>
      <c r="D94" s="27"/>
      <c r="E94" s="27"/>
      <c r="F94" s="95"/>
      <c r="G94" s="95"/>
      <c r="H94" s="95"/>
      <c r="I94" s="96"/>
      <c r="J94" s="97"/>
      <c r="K94" s="98">
        <f>SUM(K25:K93)</f>
        <v>0</v>
      </c>
      <c r="L94" s="100"/>
      <c r="M94" s="101">
        <f>SUM(M25:M93)</f>
        <v>0</v>
      </c>
      <c r="N94" s="112"/>
    </row>
    <row r="95" spans="1:14" ht="16" thickBot="1" x14ac:dyDescent="0.4">
      <c r="A95" s="6"/>
      <c r="B95" s="78"/>
      <c r="C95" s="78"/>
      <c r="D95" s="78"/>
      <c r="E95" s="78"/>
      <c r="F95" s="128" t="s">
        <v>57</v>
      </c>
      <c r="G95" s="129"/>
      <c r="H95" s="129"/>
      <c r="I95" s="129"/>
      <c r="J95" s="129"/>
      <c r="K95" s="22"/>
      <c r="L95" s="80"/>
      <c r="M95" s="79"/>
      <c r="N95" s="112"/>
    </row>
    <row r="96" spans="1:14" ht="18" thickBot="1" x14ac:dyDescent="0.4">
      <c r="F96" s="19" t="s">
        <v>56</v>
      </c>
      <c r="G96" s="20"/>
      <c r="H96" s="20"/>
      <c r="I96" s="50"/>
      <c r="J96" s="21"/>
      <c r="K96" s="22">
        <f>(K94-K95)/40000</f>
        <v>0</v>
      </c>
      <c r="L96" s="16"/>
      <c r="M96" s="16"/>
    </row>
    <row r="98" ht="16.5" customHeight="1" x14ac:dyDescent="0.25"/>
  </sheetData>
  <autoFilter ref="A24:M96"/>
  <mergeCells count="4">
    <mergeCell ref="F95:J95"/>
    <mergeCell ref="A1:K1"/>
    <mergeCell ref="A22:K22"/>
    <mergeCell ref="F19:J19"/>
  </mergeCells>
  <phoneticPr fontId="2" type="noConversion"/>
  <pageMargins left="0" right="0" top="0" bottom="0" header="0" footer="0"/>
  <pageSetup scale="57" orientation="landscape" r:id="rId1"/>
  <headerFooter alignWithMargins="0">
    <oddFooter>&amp;LUpdated by Simplot 11.2.2012&amp;RPage &amp;P of &amp;N</oddFooter>
  </headerFooter>
  <rowBreaks count="1" manualBreakCount="1">
    <brk id="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Simplot NOI Calculator</vt:lpstr>
    </vt:vector>
  </TitlesOfParts>
  <Company>J.R. Simplot Company SMS 4.29.04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Simplot School Commodity Calculator</dc:title>
  <dc:creator>Simplot</dc:creator>
  <cp:lastModifiedBy>Fox, Becky</cp:lastModifiedBy>
  <cp:lastPrinted>2012-11-02T20:29:13Z</cp:lastPrinted>
  <dcterms:created xsi:type="dcterms:W3CDTF">2008-01-29T03:19:29Z</dcterms:created>
  <dcterms:modified xsi:type="dcterms:W3CDTF">2020-01-20T16:51:18Z</dcterms:modified>
</cp:coreProperties>
</file>